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\UNCOLTAXALL 6-30\"/>
    </mc:Choice>
  </mc:AlternateContent>
  <xr:revisionPtr revIDLastSave="0" documentId="13_ncr:1_{B6F50267-8922-4C85-9368-D10C861A64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27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20" r:id="rId8"/>
    <sheet name="2014" sheetId="19" r:id="rId9"/>
    <sheet name="2013" sheetId="18" r:id="rId10"/>
    <sheet name="2012" sheetId="17" r:id="rId11"/>
    <sheet name="2011" sheetId="16" r:id="rId12"/>
    <sheet name="2010" sheetId="14" r:id="rId13"/>
    <sheet name="2009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27" l="1"/>
  <c r="K48" i="27"/>
  <c r="K49" i="27" s="1"/>
  <c r="I46" i="27"/>
  <c r="C46" i="27"/>
  <c r="I45" i="27"/>
  <c r="M45" i="27" s="1"/>
  <c r="C45" i="27"/>
  <c r="I44" i="27"/>
  <c r="C44" i="27"/>
  <c r="I43" i="27"/>
  <c r="M43" i="27" s="1"/>
  <c r="C43" i="27"/>
  <c r="I42" i="27"/>
  <c r="M42" i="27" s="1"/>
  <c r="C42" i="27"/>
  <c r="O42" i="27" s="1"/>
  <c r="I41" i="27"/>
  <c r="M41" i="27" s="1"/>
  <c r="C41" i="27"/>
  <c r="O41" i="27" s="1"/>
  <c r="I40" i="27"/>
  <c r="M40" i="27" s="1"/>
  <c r="C40" i="27"/>
  <c r="O40" i="27" s="1"/>
  <c r="I39" i="27"/>
  <c r="M39" i="27" s="1"/>
  <c r="C39" i="27"/>
  <c r="I38" i="27"/>
  <c r="C38" i="27"/>
  <c r="O38" i="27" s="1"/>
  <c r="I37" i="27"/>
  <c r="C37" i="27"/>
  <c r="O37" i="27" s="1"/>
  <c r="I36" i="27"/>
  <c r="C36" i="27"/>
  <c r="O36" i="27" s="1"/>
  <c r="I35" i="27"/>
  <c r="C35" i="27"/>
  <c r="I34" i="27"/>
  <c r="M34" i="27" s="1"/>
  <c r="C34" i="27"/>
  <c r="I33" i="27"/>
  <c r="M33" i="27" s="1"/>
  <c r="C33" i="27"/>
  <c r="I32" i="27"/>
  <c r="M32" i="27" s="1"/>
  <c r="C32" i="27"/>
  <c r="I31" i="27"/>
  <c r="M31" i="27" s="1"/>
  <c r="C31" i="27"/>
  <c r="O31" i="27" s="1"/>
  <c r="I30" i="27"/>
  <c r="M30" i="27" s="1"/>
  <c r="C30" i="27"/>
  <c r="I29" i="27"/>
  <c r="M29" i="27" s="1"/>
  <c r="C29" i="27"/>
  <c r="O29" i="27" s="1"/>
  <c r="I28" i="27"/>
  <c r="M28" i="27" s="1"/>
  <c r="C28" i="27"/>
  <c r="O28" i="27" s="1"/>
  <c r="I27" i="27"/>
  <c r="M27" i="27"/>
  <c r="C27" i="27"/>
  <c r="O27" i="27" s="1"/>
  <c r="I26" i="27"/>
  <c r="M26" i="27"/>
  <c r="C26" i="27"/>
  <c r="O26" i="27" s="1"/>
  <c r="I25" i="27"/>
  <c r="M25" i="27" s="1"/>
  <c r="C25" i="27"/>
  <c r="I24" i="27"/>
  <c r="M24" i="27" s="1"/>
  <c r="C24" i="27"/>
  <c r="I23" i="27"/>
  <c r="M23" i="27" s="1"/>
  <c r="C23" i="27"/>
  <c r="I22" i="27"/>
  <c r="M22" i="27" s="1"/>
  <c r="C22" i="27"/>
  <c r="I21" i="27"/>
  <c r="M21" i="27" s="1"/>
  <c r="C21" i="27"/>
  <c r="I20" i="27"/>
  <c r="C20" i="27"/>
  <c r="O20" i="27" s="1"/>
  <c r="I19" i="27"/>
  <c r="M19" i="27" s="1"/>
  <c r="C19" i="27"/>
  <c r="I18" i="27"/>
  <c r="M18" i="27" s="1"/>
  <c r="C18" i="27"/>
  <c r="O18" i="27" s="1"/>
  <c r="I17" i="27"/>
  <c r="M17" i="27"/>
  <c r="C17" i="27"/>
  <c r="O17" i="27" s="1"/>
  <c r="I16" i="27"/>
  <c r="M16" i="27" s="1"/>
  <c r="C16" i="27"/>
  <c r="O16" i="27" s="1"/>
  <c r="I15" i="27"/>
  <c r="M15" i="27"/>
  <c r="C15" i="27"/>
  <c r="I14" i="27"/>
  <c r="M14" i="27" s="1"/>
  <c r="C14" i="27"/>
  <c r="I13" i="27"/>
  <c r="M13" i="27" s="1"/>
  <c r="C13" i="27"/>
  <c r="I12" i="27"/>
  <c r="M12" i="27" s="1"/>
  <c r="C12" i="27"/>
  <c r="I11" i="27"/>
  <c r="C11" i="27"/>
  <c r="I10" i="27"/>
  <c r="M10" i="27" s="1"/>
  <c r="C10" i="27"/>
  <c r="I9" i="27"/>
  <c r="M9" i="27" s="1"/>
  <c r="C9" i="27"/>
  <c r="I8" i="27"/>
  <c r="M8" i="27"/>
  <c r="C8" i="27"/>
  <c r="O8" i="27"/>
  <c r="I7" i="27"/>
  <c r="M7" i="27"/>
  <c r="C7" i="27"/>
  <c r="O7" i="27" s="1"/>
  <c r="I6" i="27"/>
  <c r="C6" i="27"/>
  <c r="I5" i="27"/>
  <c r="M5" i="27" s="1"/>
  <c r="C5" i="27"/>
  <c r="O5" i="27" s="1"/>
  <c r="I4" i="27"/>
  <c r="C4" i="27"/>
  <c r="I3" i="27"/>
  <c r="O3" i="27" s="1"/>
  <c r="C3" i="27"/>
  <c r="I3" i="14"/>
  <c r="I3" i="26"/>
  <c r="C3" i="26"/>
  <c r="I46" i="26"/>
  <c r="I45" i="26"/>
  <c r="M45" i="26" s="1"/>
  <c r="I44" i="26"/>
  <c r="O44" i="26" s="1"/>
  <c r="I43" i="26"/>
  <c r="I42" i="26"/>
  <c r="M42" i="26" s="1"/>
  <c r="I41" i="26"/>
  <c r="M41" i="26" s="1"/>
  <c r="I40" i="26"/>
  <c r="M40" i="26"/>
  <c r="I39" i="26"/>
  <c r="I38" i="26"/>
  <c r="I37" i="26"/>
  <c r="I36" i="26"/>
  <c r="I35" i="26"/>
  <c r="I34" i="26"/>
  <c r="M34" i="26" s="1"/>
  <c r="I33" i="26"/>
  <c r="M33" i="26" s="1"/>
  <c r="I32" i="26"/>
  <c r="M32" i="26" s="1"/>
  <c r="I31" i="26"/>
  <c r="M31" i="26" s="1"/>
  <c r="I30" i="26"/>
  <c r="M30" i="26" s="1"/>
  <c r="I29" i="26"/>
  <c r="M29" i="26" s="1"/>
  <c r="I28" i="26"/>
  <c r="M28" i="26" s="1"/>
  <c r="I27" i="26"/>
  <c r="M27" i="26" s="1"/>
  <c r="I26" i="26"/>
  <c r="M26" i="26" s="1"/>
  <c r="I25" i="26"/>
  <c r="M25" i="26" s="1"/>
  <c r="I24" i="26"/>
  <c r="M24" i="26" s="1"/>
  <c r="I23" i="26"/>
  <c r="M23" i="26" s="1"/>
  <c r="I22" i="26"/>
  <c r="M22" i="26" s="1"/>
  <c r="I21" i="26"/>
  <c r="I20" i="26"/>
  <c r="I19" i="26"/>
  <c r="M19" i="26"/>
  <c r="I18" i="26"/>
  <c r="M18" i="26" s="1"/>
  <c r="I17" i="26"/>
  <c r="O17" i="26" s="1"/>
  <c r="I16" i="26"/>
  <c r="I15" i="26"/>
  <c r="O15" i="26" s="1"/>
  <c r="I14" i="26"/>
  <c r="M14" i="26" s="1"/>
  <c r="I13" i="26"/>
  <c r="O13" i="26" s="1"/>
  <c r="I12" i="26"/>
  <c r="M12" i="26" s="1"/>
  <c r="I11" i="26"/>
  <c r="M11" i="26" s="1"/>
  <c r="I10" i="26"/>
  <c r="M10" i="26" s="1"/>
  <c r="I9" i="26"/>
  <c r="I8" i="26"/>
  <c r="M8" i="26" s="1"/>
  <c r="I7" i="26"/>
  <c r="M7" i="26" s="1"/>
  <c r="I6" i="26"/>
  <c r="M6" i="26" s="1"/>
  <c r="I5" i="26"/>
  <c r="M5" i="26" s="1"/>
  <c r="I4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O27" i="26" s="1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E49" i="26"/>
  <c r="K48" i="26"/>
  <c r="K49" i="26"/>
  <c r="C46" i="23"/>
  <c r="C45" i="23"/>
  <c r="C44" i="23"/>
  <c r="C43" i="23"/>
  <c r="C42" i="23"/>
  <c r="C41" i="23"/>
  <c r="C40" i="23"/>
  <c r="C39" i="23"/>
  <c r="O39" i="23" s="1"/>
  <c r="C38" i="23"/>
  <c r="O38" i="23" s="1"/>
  <c r="C37" i="23"/>
  <c r="C36" i="23"/>
  <c r="C35" i="23"/>
  <c r="C34" i="23"/>
  <c r="C33" i="23"/>
  <c r="C32" i="23"/>
  <c r="C31" i="23"/>
  <c r="C30" i="23"/>
  <c r="C29" i="23"/>
  <c r="O29" i="23" s="1"/>
  <c r="C28" i="23"/>
  <c r="O28" i="23" s="1"/>
  <c r="C27" i="23"/>
  <c r="C26" i="23"/>
  <c r="O26" i="23" s="1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O6" i="23" s="1"/>
  <c r="C5" i="23"/>
  <c r="C4" i="23"/>
  <c r="I46" i="23"/>
  <c r="M46" i="23" s="1"/>
  <c r="I45" i="23"/>
  <c r="M45" i="23" s="1"/>
  <c r="I44" i="23"/>
  <c r="I43" i="23"/>
  <c r="M43" i="23" s="1"/>
  <c r="I42" i="23"/>
  <c r="M42" i="23" s="1"/>
  <c r="I41" i="23"/>
  <c r="M41" i="23" s="1"/>
  <c r="I40" i="23"/>
  <c r="M40" i="23" s="1"/>
  <c r="I39" i="23"/>
  <c r="I38" i="23"/>
  <c r="I37" i="23"/>
  <c r="I36" i="23"/>
  <c r="I35" i="23"/>
  <c r="I34" i="23"/>
  <c r="I33" i="23"/>
  <c r="M33" i="23" s="1"/>
  <c r="I32" i="23"/>
  <c r="M32" i="23" s="1"/>
  <c r="I31" i="23"/>
  <c r="M31" i="23" s="1"/>
  <c r="I30" i="23"/>
  <c r="I29" i="23"/>
  <c r="M29" i="23" s="1"/>
  <c r="I28" i="23"/>
  <c r="M28" i="23" s="1"/>
  <c r="I27" i="23"/>
  <c r="I26" i="23"/>
  <c r="M26" i="23"/>
  <c r="I25" i="23"/>
  <c r="M25" i="23" s="1"/>
  <c r="I24" i="23"/>
  <c r="I23" i="23"/>
  <c r="I22" i="23"/>
  <c r="I21" i="23"/>
  <c r="I20" i="23"/>
  <c r="M20" i="23"/>
  <c r="I19" i="23"/>
  <c r="I18" i="23"/>
  <c r="M18" i="23"/>
  <c r="I17" i="23"/>
  <c r="I16" i="23"/>
  <c r="M16" i="23" s="1"/>
  <c r="I15" i="23"/>
  <c r="M15" i="23" s="1"/>
  <c r="I14" i="23"/>
  <c r="M14" i="23" s="1"/>
  <c r="I13" i="23"/>
  <c r="M13" i="23" s="1"/>
  <c r="I12" i="23"/>
  <c r="M12" i="23" s="1"/>
  <c r="I11" i="23"/>
  <c r="M11" i="23" s="1"/>
  <c r="I10" i="23"/>
  <c r="I9" i="23"/>
  <c r="I8" i="23"/>
  <c r="M8" i="23" s="1"/>
  <c r="I7" i="23"/>
  <c r="M7" i="23" s="1"/>
  <c r="I6" i="23"/>
  <c r="M6" i="23"/>
  <c r="I5" i="23"/>
  <c r="M5" i="23"/>
  <c r="I4" i="23"/>
  <c r="M25" i="18"/>
  <c r="I3" i="25"/>
  <c r="E49" i="25"/>
  <c r="K48" i="25"/>
  <c r="K49" i="25"/>
  <c r="I46" i="25"/>
  <c r="M46" i="25" s="1"/>
  <c r="C46" i="25"/>
  <c r="O46" i="25" s="1"/>
  <c r="I45" i="25"/>
  <c r="M45" i="25" s="1"/>
  <c r="C45" i="25"/>
  <c r="I44" i="25"/>
  <c r="C44" i="25"/>
  <c r="O44" i="25" s="1"/>
  <c r="I43" i="25"/>
  <c r="M43" i="25" s="1"/>
  <c r="C43" i="25"/>
  <c r="I42" i="25"/>
  <c r="M42" i="25" s="1"/>
  <c r="C42" i="25"/>
  <c r="I41" i="25"/>
  <c r="M41" i="25" s="1"/>
  <c r="C41" i="25"/>
  <c r="I40" i="25"/>
  <c r="M40" i="25" s="1"/>
  <c r="C40" i="25"/>
  <c r="O40" i="25" s="1"/>
  <c r="I39" i="25"/>
  <c r="M39" i="25"/>
  <c r="C39" i="25"/>
  <c r="O39" i="25" s="1"/>
  <c r="I38" i="25"/>
  <c r="C38" i="25"/>
  <c r="I37" i="25"/>
  <c r="C37" i="25"/>
  <c r="I36" i="25"/>
  <c r="C36" i="25"/>
  <c r="I35" i="25"/>
  <c r="C35" i="25"/>
  <c r="I34" i="25"/>
  <c r="C34" i="25"/>
  <c r="O34" i="25" s="1"/>
  <c r="I33" i="25"/>
  <c r="C33" i="25"/>
  <c r="I32" i="25"/>
  <c r="M32" i="25" s="1"/>
  <c r="C32" i="25"/>
  <c r="I31" i="25"/>
  <c r="C31" i="25"/>
  <c r="I30" i="25"/>
  <c r="M30" i="25" s="1"/>
  <c r="C30" i="25"/>
  <c r="I29" i="25"/>
  <c r="M29" i="25" s="1"/>
  <c r="C29" i="25"/>
  <c r="I28" i="25"/>
  <c r="M28" i="25" s="1"/>
  <c r="C28" i="25"/>
  <c r="O28" i="25" s="1"/>
  <c r="I27" i="25"/>
  <c r="M27" i="25" s="1"/>
  <c r="C27" i="25"/>
  <c r="I26" i="25"/>
  <c r="M26" i="25" s="1"/>
  <c r="C26" i="25"/>
  <c r="I25" i="25"/>
  <c r="C25" i="25"/>
  <c r="I24" i="25"/>
  <c r="M24" i="25" s="1"/>
  <c r="C24" i="25"/>
  <c r="O24" i="25" s="1"/>
  <c r="I23" i="25"/>
  <c r="M23" i="25" s="1"/>
  <c r="C23" i="25"/>
  <c r="I22" i="25"/>
  <c r="M22" i="25" s="1"/>
  <c r="C22" i="25"/>
  <c r="I21" i="25"/>
  <c r="M21" i="25"/>
  <c r="C21" i="25"/>
  <c r="O21" i="25" s="1"/>
  <c r="I20" i="25"/>
  <c r="M20" i="25" s="1"/>
  <c r="C20" i="25"/>
  <c r="I19" i="25"/>
  <c r="M19" i="25" s="1"/>
  <c r="C19" i="25"/>
  <c r="I18" i="25"/>
  <c r="M18" i="25" s="1"/>
  <c r="C18" i="25"/>
  <c r="I17" i="25"/>
  <c r="M17" i="25" s="1"/>
  <c r="C17" i="25"/>
  <c r="I16" i="25"/>
  <c r="M16" i="25" s="1"/>
  <c r="C16" i="25"/>
  <c r="O16" i="25" s="1"/>
  <c r="I15" i="25"/>
  <c r="M15" i="25" s="1"/>
  <c r="C15" i="25"/>
  <c r="I14" i="25"/>
  <c r="M14" i="25" s="1"/>
  <c r="C14" i="25"/>
  <c r="I13" i="25"/>
  <c r="M13" i="25"/>
  <c r="C13" i="25"/>
  <c r="O13" i="25" s="1"/>
  <c r="I12" i="25"/>
  <c r="M12" i="25" s="1"/>
  <c r="C12" i="25"/>
  <c r="I11" i="25"/>
  <c r="M11" i="25"/>
  <c r="C11" i="25"/>
  <c r="O11" i="25" s="1"/>
  <c r="I10" i="25"/>
  <c r="M10" i="25" s="1"/>
  <c r="C10" i="25"/>
  <c r="I9" i="25"/>
  <c r="M9" i="25" s="1"/>
  <c r="C9" i="25"/>
  <c r="I8" i="25"/>
  <c r="M8" i="25" s="1"/>
  <c r="C8" i="25"/>
  <c r="O8" i="25" s="1"/>
  <c r="I7" i="25"/>
  <c r="M7" i="25" s="1"/>
  <c r="C7" i="25"/>
  <c r="I6" i="25"/>
  <c r="M6" i="25" s="1"/>
  <c r="C6" i="25"/>
  <c r="O6" i="25" s="1"/>
  <c r="I5" i="25"/>
  <c r="M5" i="25" s="1"/>
  <c r="C5" i="25"/>
  <c r="I4" i="25"/>
  <c r="C4" i="25"/>
  <c r="O4" i="25" s="1"/>
  <c r="C3" i="25"/>
  <c r="C3" i="24"/>
  <c r="E49" i="24"/>
  <c r="K48" i="24"/>
  <c r="K49" i="24"/>
  <c r="I46" i="24"/>
  <c r="C46" i="24"/>
  <c r="I45" i="24"/>
  <c r="M45" i="24" s="1"/>
  <c r="C45" i="24"/>
  <c r="I44" i="24"/>
  <c r="C44" i="24"/>
  <c r="I43" i="24"/>
  <c r="M43" i="24" s="1"/>
  <c r="C43" i="24"/>
  <c r="I42" i="24"/>
  <c r="M42" i="24" s="1"/>
  <c r="C42" i="24"/>
  <c r="O42" i="24" s="1"/>
  <c r="I41" i="24"/>
  <c r="M41" i="24" s="1"/>
  <c r="C41" i="24"/>
  <c r="O41" i="24" s="1"/>
  <c r="I40" i="24"/>
  <c r="M40" i="24" s="1"/>
  <c r="C40" i="24"/>
  <c r="O40" i="24" s="1"/>
  <c r="I39" i="24"/>
  <c r="M39" i="24"/>
  <c r="C39" i="24"/>
  <c r="O39" i="24" s="1"/>
  <c r="I38" i="24"/>
  <c r="C38" i="24"/>
  <c r="I37" i="24"/>
  <c r="C37" i="24"/>
  <c r="I36" i="24"/>
  <c r="C36" i="24"/>
  <c r="I35" i="24"/>
  <c r="C35" i="24"/>
  <c r="I34" i="24"/>
  <c r="C34" i="24"/>
  <c r="O34" i="24" s="1"/>
  <c r="I33" i="24"/>
  <c r="M33" i="24" s="1"/>
  <c r="C33" i="24"/>
  <c r="I32" i="24"/>
  <c r="M32" i="24" s="1"/>
  <c r="C32" i="24"/>
  <c r="O32" i="24" s="1"/>
  <c r="I31" i="24"/>
  <c r="M31" i="24" s="1"/>
  <c r="C31" i="24"/>
  <c r="I30" i="24"/>
  <c r="C30" i="24"/>
  <c r="I29" i="24"/>
  <c r="M29" i="24"/>
  <c r="C29" i="24"/>
  <c r="I28" i="24"/>
  <c r="M28" i="24"/>
  <c r="C28" i="24"/>
  <c r="O28" i="24" s="1"/>
  <c r="I27" i="24"/>
  <c r="M27" i="24" s="1"/>
  <c r="C27" i="24"/>
  <c r="I26" i="24"/>
  <c r="M26" i="24" s="1"/>
  <c r="C26" i="24"/>
  <c r="O26" i="24" s="1"/>
  <c r="I25" i="24"/>
  <c r="C25" i="24"/>
  <c r="I24" i="24"/>
  <c r="M24" i="24" s="1"/>
  <c r="C24" i="24"/>
  <c r="I23" i="24"/>
  <c r="M23" i="24" s="1"/>
  <c r="C23" i="24"/>
  <c r="I22" i="24"/>
  <c r="M22" i="24" s="1"/>
  <c r="C22" i="24"/>
  <c r="O22" i="24" s="1"/>
  <c r="I21" i="24"/>
  <c r="C21" i="24"/>
  <c r="I20" i="24"/>
  <c r="M20" i="24"/>
  <c r="C20" i="24"/>
  <c r="O20" i="24" s="1"/>
  <c r="I19" i="24"/>
  <c r="M19" i="24" s="1"/>
  <c r="C19" i="24"/>
  <c r="O19" i="24" s="1"/>
  <c r="I18" i="24"/>
  <c r="M18" i="24"/>
  <c r="C18" i="24"/>
  <c r="O18" i="24" s="1"/>
  <c r="I17" i="24"/>
  <c r="M17" i="24" s="1"/>
  <c r="C17" i="24"/>
  <c r="I16" i="24"/>
  <c r="C16" i="24"/>
  <c r="I15" i="24"/>
  <c r="M15" i="24" s="1"/>
  <c r="C15" i="24"/>
  <c r="I14" i="24"/>
  <c r="M14" i="24" s="1"/>
  <c r="C14" i="24"/>
  <c r="I13" i="24"/>
  <c r="M13" i="24" s="1"/>
  <c r="C13" i="24"/>
  <c r="I12" i="24"/>
  <c r="M12" i="24" s="1"/>
  <c r="C12" i="24"/>
  <c r="I11" i="24"/>
  <c r="M11" i="24"/>
  <c r="C11" i="24"/>
  <c r="O11" i="24" s="1"/>
  <c r="I10" i="24"/>
  <c r="M10" i="24" s="1"/>
  <c r="C10" i="24"/>
  <c r="O10" i="24" s="1"/>
  <c r="I9" i="24"/>
  <c r="M9" i="24" s="1"/>
  <c r="C9" i="24"/>
  <c r="O9" i="24" s="1"/>
  <c r="I8" i="24"/>
  <c r="M8" i="24"/>
  <c r="C8" i="24"/>
  <c r="I7" i="24"/>
  <c r="M7" i="24" s="1"/>
  <c r="C7" i="24"/>
  <c r="I6" i="24"/>
  <c r="M6" i="24" s="1"/>
  <c r="C6" i="24"/>
  <c r="I5" i="24"/>
  <c r="C5" i="24"/>
  <c r="I4" i="24"/>
  <c r="C4" i="24"/>
  <c r="I3" i="24"/>
  <c r="I3" i="23"/>
  <c r="C3" i="23"/>
  <c r="E49" i="23"/>
  <c r="K48" i="23"/>
  <c r="K49" i="23" s="1"/>
  <c r="M45" i="20"/>
  <c r="E49" i="22"/>
  <c r="K48" i="22"/>
  <c r="K49" i="22" s="1"/>
  <c r="I46" i="22"/>
  <c r="M46" i="22" s="1"/>
  <c r="C46" i="22"/>
  <c r="I45" i="22"/>
  <c r="M45" i="22" s="1"/>
  <c r="C45" i="22"/>
  <c r="I44" i="22"/>
  <c r="C44" i="22"/>
  <c r="N43" i="22"/>
  <c r="I43" i="22"/>
  <c r="M43" i="22" s="1"/>
  <c r="C43" i="22"/>
  <c r="N42" i="22"/>
  <c r="I42" i="22"/>
  <c r="M42" i="22" s="1"/>
  <c r="C42" i="22"/>
  <c r="N41" i="22"/>
  <c r="I41" i="22"/>
  <c r="M41" i="22" s="1"/>
  <c r="C41" i="22"/>
  <c r="I40" i="22"/>
  <c r="M40" i="22" s="1"/>
  <c r="C40" i="22"/>
  <c r="N39" i="22"/>
  <c r="I39" i="22"/>
  <c r="M39" i="22" s="1"/>
  <c r="C39" i="22"/>
  <c r="I38" i="22"/>
  <c r="C38" i="22"/>
  <c r="I37" i="22"/>
  <c r="C37" i="22"/>
  <c r="I36" i="22"/>
  <c r="C36" i="22"/>
  <c r="I35" i="22"/>
  <c r="C35" i="22"/>
  <c r="O35" i="22" s="1"/>
  <c r="I34" i="22"/>
  <c r="C34" i="22"/>
  <c r="I33" i="22"/>
  <c r="C33" i="22"/>
  <c r="I32" i="22"/>
  <c r="M32" i="22"/>
  <c r="C32" i="22"/>
  <c r="I31" i="22"/>
  <c r="M31" i="22"/>
  <c r="C31" i="22"/>
  <c r="O31" i="22" s="1"/>
  <c r="I30" i="22"/>
  <c r="M30" i="22" s="1"/>
  <c r="C30" i="22"/>
  <c r="I29" i="22"/>
  <c r="M29" i="22" s="1"/>
  <c r="C29" i="22"/>
  <c r="I28" i="22"/>
  <c r="M28" i="22" s="1"/>
  <c r="C28" i="22"/>
  <c r="I27" i="22"/>
  <c r="M27" i="22"/>
  <c r="C27" i="22"/>
  <c r="I26" i="22"/>
  <c r="M26" i="22" s="1"/>
  <c r="C26" i="22"/>
  <c r="O26" i="22" s="1"/>
  <c r="I25" i="22"/>
  <c r="M25" i="22"/>
  <c r="C25" i="22"/>
  <c r="O25" i="22" s="1"/>
  <c r="I24" i="22"/>
  <c r="M24" i="22" s="1"/>
  <c r="C24" i="22"/>
  <c r="I23" i="22"/>
  <c r="M23" i="22" s="1"/>
  <c r="C23" i="22"/>
  <c r="O23" i="22" s="1"/>
  <c r="I22" i="22"/>
  <c r="C22" i="22"/>
  <c r="I21" i="22"/>
  <c r="C21" i="22"/>
  <c r="I20" i="22"/>
  <c r="M20" i="22" s="1"/>
  <c r="C20" i="22"/>
  <c r="I19" i="22"/>
  <c r="M19" i="22"/>
  <c r="C19" i="22"/>
  <c r="O19" i="22" s="1"/>
  <c r="I18" i="22"/>
  <c r="M18" i="22" s="1"/>
  <c r="C18" i="22"/>
  <c r="O18" i="22" s="1"/>
  <c r="I17" i="22"/>
  <c r="M17" i="22" s="1"/>
  <c r="C17" i="22"/>
  <c r="I16" i="22"/>
  <c r="M16" i="22" s="1"/>
  <c r="C16" i="22"/>
  <c r="I15" i="22"/>
  <c r="M15" i="22" s="1"/>
  <c r="C15" i="22"/>
  <c r="O15" i="22" s="1"/>
  <c r="I14" i="22"/>
  <c r="M14" i="22" s="1"/>
  <c r="C14" i="22"/>
  <c r="O14" i="22" s="1"/>
  <c r="I13" i="22"/>
  <c r="M13" i="22" s="1"/>
  <c r="C13" i="22"/>
  <c r="I12" i="22"/>
  <c r="M12" i="22" s="1"/>
  <c r="C12" i="22"/>
  <c r="I11" i="22"/>
  <c r="M11" i="22" s="1"/>
  <c r="C11" i="22"/>
  <c r="I10" i="22"/>
  <c r="M10" i="22"/>
  <c r="C10" i="22"/>
  <c r="O10" i="22"/>
  <c r="I9" i="22"/>
  <c r="M9" i="22"/>
  <c r="C9" i="22"/>
  <c r="I8" i="22"/>
  <c r="M8" i="22" s="1"/>
  <c r="C8" i="22"/>
  <c r="I7" i="22"/>
  <c r="M7" i="22" s="1"/>
  <c r="C7" i="22"/>
  <c r="I6" i="22"/>
  <c r="M6" i="22"/>
  <c r="C6" i="22"/>
  <c r="O6" i="22" s="1"/>
  <c r="I5" i="22"/>
  <c r="M5" i="22" s="1"/>
  <c r="C5" i="22"/>
  <c r="I4" i="22"/>
  <c r="C4" i="22"/>
  <c r="I3" i="22"/>
  <c r="C3" i="22"/>
  <c r="I44" i="21"/>
  <c r="C44" i="21"/>
  <c r="C46" i="21"/>
  <c r="C45" i="21"/>
  <c r="I46" i="21"/>
  <c r="M46" i="21" s="1"/>
  <c r="I45" i="21"/>
  <c r="M45" i="21" s="1"/>
  <c r="I43" i="21"/>
  <c r="M43" i="21"/>
  <c r="I42" i="21"/>
  <c r="I41" i="21"/>
  <c r="M41" i="21" s="1"/>
  <c r="I40" i="21"/>
  <c r="M40" i="21" s="1"/>
  <c r="I39" i="21"/>
  <c r="M39" i="21" s="1"/>
  <c r="I38" i="21"/>
  <c r="I37" i="21"/>
  <c r="I36" i="21"/>
  <c r="I35" i="21"/>
  <c r="I34" i="21"/>
  <c r="I33" i="21"/>
  <c r="M33" i="21"/>
  <c r="I32" i="21"/>
  <c r="M32" i="21" s="1"/>
  <c r="I31" i="21"/>
  <c r="I30" i="21"/>
  <c r="M30" i="21"/>
  <c r="I29" i="21"/>
  <c r="I28" i="21"/>
  <c r="M28" i="21" s="1"/>
  <c r="I27" i="21"/>
  <c r="M27" i="21" s="1"/>
  <c r="I26" i="21"/>
  <c r="M26" i="21" s="1"/>
  <c r="I25" i="21"/>
  <c r="M25" i="21"/>
  <c r="I24" i="21"/>
  <c r="M24" i="21"/>
  <c r="I23" i="21"/>
  <c r="M23" i="21"/>
  <c r="I22" i="21"/>
  <c r="M22" i="21"/>
  <c r="I21" i="21"/>
  <c r="M21" i="21"/>
  <c r="I20" i="21"/>
  <c r="M20" i="21" s="1"/>
  <c r="I19" i="21"/>
  <c r="M19" i="21" s="1"/>
  <c r="I18" i="21"/>
  <c r="M18" i="21" s="1"/>
  <c r="I17" i="21"/>
  <c r="M17" i="21" s="1"/>
  <c r="I16" i="21"/>
  <c r="M16" i="21" s="1"/>
  <c r="I15" i="21"/>
  <c r="M15" i="21" s="1"/>
  <c r="I14" i="21"/>
  <c r="I13" i="21"/>
  <c r="M13" i="21" s="1"/>
  <c r="I12" i="21"/>
  <c r="M12" i="21" s="1"/>
  <c r="I11" i="21"/>
  <c r="M11" i="21" s="1"/>
  <c r="I10" i="21"/>
  <c r="M10" i="21" s="1"/>
  <c r="I9" i="21"/>
  <c r="M9" i="21" s="1"/>
  <c r="I8" i="21"/>
  <c r="M8" i="21" s="1"/>
  <c r="I7" i="21"/>
  <c r="M7" i="21"/>
  <c r="I6" i="21"/>
  <c r="M6" i="21"/>
  <c r="I5" i="21"/>
  <c r="M5" i="21"/>
  <c r="I4" i="21"/>
  <c r="E49" i="21"/>
  <c r="K48" i="21"/>
  <c r="K49" i="21" s="1"/>
  <c r="N43" i="21"/>
  <c r="C43" i="21"/>
  <c r="N42" i="21"/>
  <c r="C42" i="21"/>
  <c r="N41" i="21"/>
  <c r="C41" i="21"/>
  <c r="C40" i="21"/>
  <c r="N39" i="21"/>
  <c r="C39" i="21"/>
  <c r="C38" i="21"/>
  <c r="C37" i="21"/>
  <c r="C36" i="21"/>
  <c r="C35" i="21"/>
  <c r="C34" i="21"/>
  <c r="C33" i="21"/>
  <c r="C32" i="21"/>
  <c r="O32" i="21" s="1"/>
  <c r="C31" i="21"/>
  <c r="C30" i="21"/>
  <c r="C29" i="21"/>
  <c r="C28" i="21"/>
  <c r="C27" i="21"/>
  <c r="O27" i="21" s="1"/>
  <c r="C26" i="21"/>
  <c r="O26" i="21" s="1"/>
  <c r="C25" i="21"/>
  <c r="O25" i="21" s="1"/>
  <c r="C24" i="21"/>
  <c r="O24" i="21" s="1"/>
  <c r="C23" i="21"/>
  <c r="O23" i="21" s="1"/>
  <c r="C22" i="21"/>
  <c r="C21" i="21"/>
  <c r="C20" i="21"/>
  <c r="O20" i="21" s="1"/>
  <c r="C19" i="21"/>
  <c r="O19" i="21" s="1"/>
  <c r="C18" i="21"/>
  <c r="O18" i="21" s="1"/>
  <c r="C17" i="21"/>
  <c r="C16" i="21"/>
  <c r="C15" i="21"/>
  <c r="C14" i="21"/>
  <c r="C13" i="21"/>
  <c r="C12" i="21"/>
  <c r="O12" i="21"/>
  <c r="C11" i="21"/>
  <c r="O11" i="21" s="1"/>
  <c r="C10" i="21"/>
  <c r="O10" i="21" s="1"/>
  <c r="C9" i="21"/>
  <c r="O9" i="21" s="1"/>
  <c r="C8" i="21"/>
  <c r="C7" i="21"/>
  <c r="C6" i="21"/>
  <c r="C5" i="21"/>
  <c r="O5" i="21" s="1"/>
  <c r="C4" i="21"/>
  <c r="I3" i="21"/>
  <c r="C3" i="21"/>
  <c r="O3" i="21" s="1"/>
  <c r="I31" i="20"/>
  <c r="M31" i="20"/>
  <c r="C31" i="20"/>
  <c r="O31" i="20" s="1"/>
  <c r="I38" i="20"/>
  <c r="C38" i="20"/>
  <c r="E46" i="20"/>
  <c r="K45" i="20"/>
  <c r="K46" i="20"/>
  <c r="I44" i="20"/>
  <c r="C44" i="20"/>
  <c r="N43" i="20"/>
  <c r="I43" i="20"/>
  <c r="M43" i="20" s="1"/>
  <c r="C43" i="20"/>
  <c r="N42" i="20"/>
  <c r="I42" i="20"/>
  <c r="M42" i="20" s="1"/>
  <c r="C42" i="20"/>
  <c r="N41" i="20"/>
  <c r="I41" i="20"/>
  <c r="M41" i="20" s="1"/>
  <c r="C41" i="20"/>
  <c r="O41" i="20" s="1"/>
  <c r="I40" i="20"/>
  <c r="M40" i="20" s="1"/>
  <c r="C40" i="20"/>
  <c r="O40" i="20" s="1"/>
  <c r="N39" i="20"/>
  <c r="I39" i="20"/>
  <c r="M39" i="20" s="1"/>
  <c r="C39" i="20"/>
  <c r="O39" i="20" s="1"/>
  <c r="I37" i="20"/>
  <c r="C37" i="20"/>
  <c r="O37" i="20" s="1"/>
  <c r="I36" i="20"/>
  <c r="C36" i="20"/>
  <c r="O36" i="20" s="1"/>
  <c r="I35" i="20"/>
  <c r="C35" i="20"/>
  <c r="I34" i="20"/>
  <c r="C34" i="20"/>
  <c r="I33" i="20"/>
  <c r="M33" i="20" s="1"/>
  <c r="C33" i="20"/>
  <c r="I32" i="20"/>
  <c r="M32" i="20" s="1"/>
  <c r="C32" i="20"/>
  <c r="I30" i="20"/>
  <c r="M30" i="20"/>
  <c r="C30" i="20"/>
  <c r="I29" i="20"/>
  <c r="M29" i="20"/>
  <c r="C29" i="20"/>
  <c r="O29" i="20" s="1"/>
  <c r="I28" i="20"/>
  <c r="M28" i="20"/>
  <c r="C28" i="20"/>
  <c r="O28" i="20" s="1"/>
  <c r="I27" i="20"/>
  <c r="M27" i="20"/>
  <c r="C27" i="20"/>
  <c r="I26" i="20"/>
  <c r="M26" i="20" s="1"/>
  <c r="C26" i="20"/>
  <c r="O26" i="20" s="1"/>
  <c r="I25" i="20"/>
  <c r="M25" i="20" s="1"/>
  <c r="C25" i="20"/>
  <c r="I24" i="20"/>
  <c r="C24" i="20"/>
  <c r="I23" i="20"/>
  <c r="C23" i="20"/>
  <c r="I22" i="20"/>
  <c r="M22" i="20" s="1"/>
  <c r="C22" i="20"/>
  <c r="O22" i="20" s="1"/>
  <c r="I21" i="20"/>
  <c r="M21" i="20" s="1"/>
  <c r="C21" i="20"/>
  <c r="I20" i="20"/>
  <c r="C20" i="20"/>
  <c r="I19" i="20"/>
  <c r="M19" i="20" s="1"/>
  <c r="C19" i="20"/>
  <c r="O19" i="20" s="1"/>
  <c r="I18" i="20"/>
  <c r="M18" i="20" s="1"/>
  <c r="C18" i="20"/>
  <c r="I17" i="20"/>
  <c r="M17" i="20"/>
  <c r="C17" i="20"/>
  <c r="O17" i="20" s="1"/>
  <c r="I16" i="20"/>
  <c r="M16" i="20"/>
  <c r="C16" i="20"/>
  <c r="I15" i="20"/>
  <c r="M15" i="20" s="1"/>
  <c r="C15" i="20"/>
  <c r="I14" i="20"/>
  <c r="M14" i="20" s="1"/>
  <c r="C14" i="20"/>
  <c r="O14" i="20" s="1"/>
  <c r="I13" i="20"/>
  <c r="M13" i="20"/>
  <c r="C13" i="20"/>
  <c r="I12" i="20"/>
  <c r="C12" i="20"/>
  <c r="I11" i="20"/>
  <c r="C11" i="20"/>
  <c r="I10" i="20"/>
  <c r="C10" i="20"/>
  <c r="I9" i="20"/>
  <c r="M9" i="20" s="1"/>
  <c r="C9" i="20"/>
  <c r="I8" i="20"/>
  <c r="M8" i="20"/>
  <c r="C8" i="20"/>
  <c r="O8" i="20"/>
  <c r="I7" i="20"/>
  <c r="M7" i="20"/>
  <c r="C7" i="20"/>
  <c r="I6" i="20"/>
  <c r="M6" i="20" s="1"/>
  <c r="C6" i="20"/>
  <c r="I5" i="20"/>
  <c r="M5" i="20"/>
  <c r="C5" i="20"/>
  <c r="I4" i="20"/>
  <c r="C4" i="20"/>
  <c r="I3" i="20"/>
  <c r="C3" i="20"/>
  <c r="I3" i="18"/>
  <c r="I7" i="19"/>
  <c r="M7" i="19" s="1"/>
  <c r="I33" i="19"/>
  <c r="M33" i="19" s="1"/>
  <c r="C33" i="19"/>
  <c r="O33" i="19" s="1"/>
  <c r="C7" i="19"/>
  <c r="O7" i="19" s="1"/>
  <c r="E45" i="19"/>
  <c r="K44" i="19"/>
  <c r="K45" i="19"/>
  <c r="I43" i="19"/>
  <c r="C43" i="19"/>
  <c r="O43" i="19" s="1"/>
  <c r="N42" i="19"/>
  <c r="I42" i="19"/>
  <c r="M42" i="19" s="1"/>
  <c r="C42" i="19"/>
  <c r="N41" i="19"/>
  <c r="I41" i="19"/>
  <c r="C41" i="19"/>
  <c r="O41" i="19" s="1"/>
  <c r="N40" i="19"/>
  <c r="I40" i="19"/>
  <c r="M40" i="19"/>
  <c r="C40" i="19"/>
  <c r="I39" i="19"/>
  <c r="M39" i="19"/>
  <c r="C39" i="19"/>
  <c r="O39" i="19" s="1"/>
  <c r="N38" i="19"/>
  <c r="I38" i="19"/>
  <c r="C38" i="19"/>
  <c r="O38" i="19" s="1"/>
  <c r="I37" i="19"/>
  <c r="C37" i="19"/>
  <c r="O37" i="19" s="1"/>
  <c r="I36" i="19"/>
  <c r="C36" i="19"/>
  <c r="I35" i="19"/>
  <c r="C35" i="19"/>
  <c r="O35" i="19" s="1"/>
  <c r="I34" i="19"/>
  <c r="C34" i="19"/>
  <c r="I32" i="19"/>
  <c r="M32" i="19" s="1"/>
  <c r="C32" i="19"/>
  <c r="O32" i="19" s="1"/>
  <c r="I31" i="19"/>
  <c r="M31" i="19"/>
  <c r="C31" i="19"/>
  <c r="O31" i="19" s="1"/>
  <c r="I30" i="19"/>
  <c r="M30" i="19"/>
  <c r="C30" i="19"/>
  <c r="O30" i="19"/>
  <c r="I29" i="19"/>
  <c r="M29" i="19"/>
  <c r="C29" i="19"/>
  <c r="O29" i="19"/>
  <c r="I28" i="19"/>
  <c r="M28" i="19" s="1"/>
  <c r="C28" i="19"/>
  <c r="O28" i="19" s="1"/>
  <c r="I27" i="19"/>
  <c r="M27" i="19"/>
  <c r="C27" i="19"/>
  <c r="O27" i="19" s="1"/>
  <c r="I26" i="19"/>
  <c r="M26" i="19" s="1"/>
  <c r="C26" i="19"/>
  <c r="I25" i="19"/>
  <c r="M25" i="19"/>
  <c r="C25" i="19"/>
  <c r="I24" i="19"/>
  <c r="M24" i="19" s="1"/>
  <c r="C24" i="19"/>
  <c r="O24" i="19"/>
  <c r="I23" i="19"/>
  <c r="M23" i="19" s="1"/>
  <c r="C23" i="19"/>
  <c r="I22" i="19"/>
  <c r="M22" i="19"/>
  <c r="C22" i="19"/>
  <c r="O22" i="19" s="1"/>
  <c r="I21" i="19"/>
  <c r="M21" i="19" s="1"/>
  <c r="C21" i="19"/>
  <c r="I20" i="19"/>
  <c r="C20" i="19"/>
  <c r="I19" i="19"/>
  <c r="M19" i="19"/>
  <c r="C19" i="19"/>
  <c r="I18" i="19"/>
  <c r="M18" i="19" s="1"/>
  <c r="C18" i="19"/>
  <c r="O18" i="19" s="1"/>
  <c r="I17" i="19"/>
  <c r="M17" i="19"/>
  <c r="C17" i="19"/>
  <c r="O17" i="19" s="1"/>
  <c r="I16" i="19"/>
  <c r="M16" i="19"/>
  <c r="C16" i="19"/>
  <c r="I15" i="19"/>
  <c r="M15" i="19" s="1"/>
  <c r="C15" i="19"/>
  <c r="I14" i="19"/>
  <c r="M14" i="19" s="1"/>
  <c r="C14" i="19"/>
  <c r="O14" i="19" s="1"/>
  <c r="I13" i="19"/>
  <c r="M13" i="19" s="1"/>
  <c r="C13" i="19"/>
  <c r="I12" i="19"/>
  <c r="M12" i="19" s="1"/>
  <c r="C12" i="19"/>
  <c r="O12" i="19" s="1"/>
  <c r="I11" i="19"/>
  <c r="M11" i="19" s="1"/>
  <c r="C11" i="19"/>
  <c r="O11" i="19" s="1"/>
  <c r="I10" i="19"/>
  <c r="M10" i="19" s="1"/>
  <c r="C10" i="19"/>
  <c r="I9" i="19"/>
  <c r="C9" i="19"/>
  <c r="I8" i="19"/>
  <c r="M8" i="19" s="1"/>
  <c r="C8" i="19"/>
  <c r="O8" i="19" s="1"/>
  <c r="I6" i="19"/>
  <c r="M6" i="19" s="1"/>
  <c r="C6" i="19"/>
  <c r="O6" i="19" s="1"/>
  <c r="I5" i="19"/>
  <c r="O5" i="19" s="1"/>
  <c r="C5" i="19"/>
  <c r="I4" i="19"/>
  <c r="C4" i="19"/>
  <c r="O4" i="19" s="1"/>
  <c r="I3" i="19"/>
  <c r="C3" i="19"/>
  <c r="E44" i="18"/>
  <c r="K43" i="18"/>
  <c r="K44" i="18"/>
  <c r="I42" i="18"/>
  <c r="C42" i="18"/>
  <c r="O42" i="18" s="1"/>
  <c r="N41" i="18"/>
  <c r="I41" i="18"/>
  <c r="M41" i="18" s="1"/>
  <c r="C41" i="18"/>
  <c r="O41" i="18" s="1"/>
  <c r="N40" i="18"/>
  <c r="I40" i="18"/>
  <c r="M40" i="18"/>
  <c r="C40" i="18"/>
  <c r="N39" i="18"/>
  <c r="I39" i="18"/>
  <c r="M39" i="18" s="1"/>
  <c r="C39" i="18"/>
  <c r="I38" i="18"/>
  <c r="M38" i="18" s="1"/>
  <c r="C38" i="18"/>
  <c r="N37" i="18"/>
  <c r="I37" i="18"/>
  <c r="O37" i="18" s="1"/>
  <c r="M37" i="18"/>
  <c r="C37" i="18"/>
  <c r="I36" i="18"/>
  <c r="C36" i="18"/>
  <c r="I35" i="18"/>
  <c r="C35" i="18"/>
  <c r="O35" i="18" s="1"/>
  <c r="I34" i="18"/>
  <c r="C34" i="18"/>
  <c r="O34" i="18" s="1"/>
  <c r="I33" i="18"/>
  <c r="C33" i="18"/>
  <c r="I32" i="18"/>
  <c r="C32" i="18"/>
  <c r="O32" i="18" s="1"/>
  <c r="I31" i="18"/>
  <c r="M31" i="18" s="1"/>
  <c r="C31" i="18"/>
  <c r="O31" i="18" s="1"/>
  <c r="I30" i="18"/>
  <c r="M30" i="18"/>
  <c r="C30" i="18"/>
  <c r="O30" i="18" s="1"/>
  <c r="I29" i="18"/>
  <c r="C29" i="18"/>
  <c r="I28" i="18"/>
  <c r="M28" i="18"/>
  <c r="C28" i="18"/>
  <c r="O28" i="18" s="1"/>
  <c r="I27" i="18"/>
  <c r="M27" i="18" s="1"/>
  <c r="C27" i="18"/>
  <c r="I26" i="18"/>
  <c r="M26" i="18" s="1"/>
  <c r="C26" i="18"/>
  <c r="O26" i="18" s="1"/>
  <c r="I25" i="18"/>
  <c r="C25" i="18"/>
  <c r="O25" i="18" s="1"/>
  <c r="I24" i="18"/>
  <c r="M24" i="18" s="1"/>
  <c r="C24" i="18"/>
  <c r="I23" i="18"/>
  <c r="M23" i="18" s="1"/>
  <c r="C23" i="18"/>
  <c r="I22" i="18"/>
  <c r="M22" i="18" s="1"/>
  <c r="C22" i="18"/>
  <c r="O22" i="18" s="1"/>
  <c r="I21" i="18"/>
  <c r="M21" i="18" s="1"/>
  <c r="C21" i="18"/>
  <c r="O21" i="18" s="1"/>
  <c r="I20" i="18"/>
  <c r="C20" i="18"/>
  <c r="I19" i="18"/>
  <c r="M19" i="18"/>
  <c r="C19" i="18"/>
  <c r="O19" i="18" s="1"/>
  <c r="I18" i="18"/>
  <c r="C18" i="18"/>
  <c r="O18" i="18" s="1"/>
  <c r="I17" i="18"/>
  <c r="M17" i="18" s="1"/>
  <c r="C17" i="18"/>
  <c r="O17" i="18" s="1"/>
  <c r="I16" i="18"/>
  <c r="M16" i="18" s="1"/>
  <c r="C16" i="18"/>
  <c r="O16" i="18" s="1"/>
  <c r="I15" i="18"/>
  <c r="M15" i="18"/>
  <c r="C15" i="18"/>
  <c r="O15" i="18" s="1"/>
  <c r="I14" i="18"/>
  <c r="M14" i="18"/>
  <c r="C14" i="18"/>
  <c r="I13" i="18"/>
  <c r="M13" i="18"/>
  <c r="C13" i="18"/>
  <c r="O13" i="18" s="1"/>
  <c r="I12" i="18"/>
  <c r="M12" i="18" s="1"/>
  <c r="C12" i="18"/>
  <c r="I11" i="18"/>
  <c r="M11" i="18" s="1"/>
  <c r="C11" i="18"/>
  <c r="O11" i="18" s="1"/>
  <c r="I10" i="18"/>
  <c r="M10" i="18" s="1"/>
  <c r="C10" i="18"/>
  <c r="O10" i="18" s="1"/>
  <c r="I9" i="18"/>
  <c r="M9" i="18" s="1"/>
  <c r="C9" i="18"/>
  <c r="I8" i="18"/>
  <c r="M8" i="18"/>
  <c r="C8" i="18"/>
  <c r="O8" i="18" s="1"/>
  <c r="I7" i="18"/>
  <c r="M7" i="18" s="1"/>
  <c r="C7" i="18"/>
  <c r="O7" i="18" s="1"/>
  <c r="I6" i="18"/>
  <c r="M6" i="18" s="1"/>
  <c r="C6" i="18"/>
  <c r="O6" i="18" s="1"/>
  <c r="I5" i="18"/>
  <c r="M5" i="18"/>
  <c r="C5" i="18"/>
  <c r="O5" i="18"/>
  <c r="I4" i="18"/>
  <c r="C4" i="18"/>
  <c r="O4" i="18" s="1"/>
  <c r="C3" i="18"/>
  <c r="I33" i="17"/>
  <c r="I32" i="17"/>
  <c r="I31" i="17"/>
  <c r="M31" i="17" s="1"/>
  <c r="I30" i="17"/>
  <c r="M30" i="17" s="1"/>
  <c r="C32" i="17"/>
  <c r="I43" i="17"/>
  <c r="I42" i="17"/>
  <c r="M42" i="17" s="1"/>
  <c r="I41" i="17"/>
  <c r="M41" i="17" s="1"/>
  <c r="I40" i="17"/>
  <c r="M40" i="17"/>
  <c r="I39" i="17"/>
  <c r="M39" i="17" s="1"/>
  <c r="C39" i="17"/>
  <c r="E45" i="17"/>
  <c r="K44" i="17"/>
  <c r="K45" i="17" s="1"/>
  <c r="C43" i="17"/>
  <c r="O43" i="17" s="1"/>
  <c r="N42" i="17"/>
  <c r="C42" i="17"/>
  <c r="O42" i="17" s="1"/>
  <c r="N41" i="17"/>
  <c r="C41" i="17"/>
  <c r="O41" i="17" s="1"/>
  <c r="N40" i="17"/>
  <c r="C40" i="17"/>
  <c r="O40" i="17" s="1"/>
  <c r="N38" i="17"/>
  <c r="I38" i="17"/>
  <c r="M38" i="17"/>
  <c r="C38" i="17"/>
  <c r="O38" i="17" s="1"/>
  <c r="I37" i="17"/>
  <c r="C37" i="17"/>
  <c r="I36" i="17"/>
  <c r="C36" i="17"/>
  <c r="I35" i="17"/>
  <c r="C35" i="17"/>
  <c r="I34" i="17"/>
  <c r="C34" i="17"/>
  <c r="O34" i="17" s="1"/>
  <c r="C33" i="17"/>
  <c r="O33" i="17" s="1"/>
  <c r="C31" i="17"/>
  <c r="O31" i="17" s="1"/>
  <c r="C30" i="17"/>
  <c r="I29" i="17"/>
  <c r="M29" i="17" s="1"/>
  <c r="C29" i="17"/>
  <c r="O29" i="17" s="1"/>
  <c r="I28" i="17"/>
  <c r="M28" i="17" s="1"/>
  <c r="C28" i="17"/>
  <c r="I27" i="17"/>
  <c r="M27" i="17" s="1"/>
  <c r="C27" i="17"/>
  <c r="O27" i="17" s="1"/>
  <c r="I26" i="17"/>
  <c r="C26" i="17"/>
  <c r="I25" i="17"/>
  <c r="M25" i="17"/>
  <c r="C25" i="17"/>
  <c r="O25" i="17" s="1"/>
  <c r="I24" i="17"/>
  <c r="C24" i="17"/>
  <c r="I23" i="17"/>
  <c r="M23" i="17" s="1"/>
  <c r="C23" i="17"/>
  <c r="I22" i="17"/>
  <c r="M22" i="17"/>
  <c r="C22" i="17"/>
  <c r="O22" i="17" s="1"/>
  <c r="I21" i="17"/>
  <c r="M21" i="17" s="1"/>
  <c r="C21" i="17"/>
  <c r="O21" i="17" s="1"/>
  <c r="I20" i="17"/>
  <c r="M20" i="17" s="1"/>
  <c r="C20" i="17"/>
  <c r="O20" i="17" s="1"/>
  <c r="I19" i="17"/>
  <c r="M19" i="17"/>
  <c r="C19" i="17"/>
  <c r="O19" i="17" s="1"/>
  <c r="I18" i="17"/>
  <c r="M18" i="17"/>
  <c r="C18" i="17"/>
  <c r="O18" i="17" s="1"/>
  <c r="I17" i="17"/>
  <c r="M17" i="17"/>
  <c r="C17" i="17"/>
  <c r="I16" i="17"/>
  <c r="C16" i="17"/>
  <c r="I15" i="17"/>
  <c r="M15" i="17" s="1"/>
  <c r="C15" i="17"/>
  <c r="I14" i="17"/>
  <c r="M14" i="17" s="1"/>
  <c r="C14" i="17"/>
  <c r="I13" i="17"/>
  <c r="M13" i="17" s="1"/>
  <c r="C13" i="17"/>
  <c r="O13" i="17" s="1"/>
  <c r="I12" i="17"/>
  <c r="M12" i="17"/>
  <c r="C12" i="17"/>
  <c r="O12" i="17"/>
  <c r="I11" i="17"/>
  <c r="M11" i="17"/>
  <c r="C11" i="17"/>
  <c r="I10" i="17"/>
  <c r="M10" i="17" s="1"/>
  <c r="C10" i="17"/>
  <c r="O10" i="17" s="1"/>
  <c r="I9" i="17"/>
  <c r="M9" i="17"/>
  <c r="C9" i="17"/>
  <c r="O9" i="17" s="1"/>
  <c r="I8" i="17"/>
  <c r="M8" i="17" s="1"/>
  <c r="C8" i="17"/>
  <c r="O8" i="17" s="1"/>
  <c r="I7" i="17"/>
  <c r="M7" i="17" s="1"/>
  <c r="C7" i="17"/>
  <c r="O7" i="17" s="1"/>
  <c r="I6" i="17"/>
  <c r="M6" i="17" s="1"/>
  <c r="C6" i="17"/>
  <c r="I5" i="17"/>
  <c r="M5" i="17"/>
  <c r="C5" i="17"/>
  <c r="I4" i="17"/>
  <c r="C4" i="17"/>
  <c r="O4" i="17" s="1"/>
  <c r="I3" i="17"/>
  <c r="C3" i="17"/>
  <c r="I3" i="16"/>
  <c r="O3" i="16"/>
  <c r="I41" i="16"/>
  <c r="I40" i="16"/>
  <c r="M40" i="16" s="1"/>
  <c r="I39" i="16"/>
  <c r="M39" i="16" s="1"/>
  <c r="I38" i="16"/>
  <c r="M38" i="16" s="1"/>
  <c r="I37" i="16"/>
  <c r="M37" i="16"/>
  <c r="I36" i="16"/>
  <c r="I35" i="16"/>
  <c r="I34" i="16"/>
  <c r="I33" i="16"/>
  <c r="I32" i="16"/>
  <c r="I31" i="16"/>
  <c r="M31" i="16"/>
  <c r="I30" i="16"/>
  <c r="M30" i="16" s="1"/>
  <c r="I29" i="16"/>
  <c r="I28" i="16"/>
  <c r="M28" i="16" s="1"/>
  <c r="I27" i="16"/>
  <c r="M27" i="16" s="1"/>
  <c r="I26" i="16"/>
  <c r="M26" i="16" s="1"/>
  <c r="I25" i="16"/>
  <c r="M25" i="16"/>
  <c r="I24" i="16"/>
  <c r="I23" i="16"/>
  <c r="M23" i="16" s="1"/>
  <c r="I22" i="16"/>
  <c r="M22" i="16"/>
  <c r="I21" i="16"/>
  <c r="M21" i="16" s="1"/>
  <c r="I20" i="16"/>
  <c r="M20" i="16" s="1"/>
  <c r="I19" i="16"/>
  <c r="M19" i="16"/>
  <c r="I18" i="16"/>
  <c r="I17" i="16"/>
  <c r="M17" i="16" s="1"/>
  <c r="I16" i="16"/>
  <c r="M16" i="16"/>
  <c r="I15" i="16"/>
  <c r="M15" i="16"/>
  <c r="I14" i="16"/>
  <c r="M14" i="16"/>
  <c r="I13" i="16"/>
  <c r="M13" i="16"/>
  <c r="I12" i="16"/>
  <c r="M12" i="16" s="1"/>
  <c r="I11" i="16"/>
  <c r="M11" i="16" s="1"/>
  <c r="I10" i="16"/>
  <c r="O10" i="16"/>
  <c r="I9" i="16"/>
  <c r="I8" i="16"/>
  <c r="M8" i="16" s="1"/>
  <c r="I7" i="16"/>
  <c r="O7" i="16"/>
  <c r="I6" i="16"/>
  <c r="I5" i="16"/>
  <c r="M5" i="16" s="1"/>
  <c r="I4" i="16"/>
  <c r="O4" i="16" s="1"/>
  <c r="C41" i="16"/>
  <c r="O41" i="16" s="1"/>
  <c r="C40" i="16"/>
  <c r="O40" i="16" s="1"/>
  <c r="C39" i="16"/>
  <c r="O39" i="16" s="1"/>
  <c r="C38" i="16"/>
  <c r="O38" i="16" s="1"/>
  <c r="C37" i="16"/>
  <c r="O37" i="16" s="1"/>
  <c r="C36" i="16"/>
  <c r="O36" i="16" s="1"/>
  <c r="C35" i="16"/>
  <c r="O35" i="16" s="1"/>
  <c r="C34" i="16"/>
  <c r="C33" i="16"/>
  <c r="C32" i="16"/>
  <c r="C31" i="16"/>
  <c r="C30" i="16"/>
  <c r="C29" i="16"/>
  <c r="C28" i="16"/>
  <c r="C27" i="16"/>
  <c r="O27" i="16"/>
  <c r="C26" i="16"/>
  <c r="O26" i="16" s="1"/>
  <c r="C25" i="16"/>
  <c r="O25" i="16" s="1"/>
  <c r="C24" i="16"/>
  <c r="O24" i="16" s="1"/>
  <c r="C23" i="16"/>
  <c r="C22" i="16"/>
  <c r="O22" i="16"/>
  <c r="C21" i="16"/>
  <c r="C20" i="16"/>
  <c r="O20" i="16" s="1"/>
  <c r="C19" i="16"/>
  <c r="O19" i="16" s="1"/>
  <c r="C18" i="16"/>
  <c r="C17" i="16"/>
  <c r="O17" i="16"/>
  <c r="C16" i="16"/>
  <c r="C15" i="16"/>
  <c r="C14" i="16"/>
  <c r="O14" i="16"/>
  <c r="C13" i="16"/>
  <c r="C12" i="16"/>
  <c r="O12" i="16" s="1"/>
  <c r="C11" i="16"/>
  <c r="O11" i="16" s="1"/>
  <c r="C10" i="16"/>
  <c r="C9" i="16"/>
  <c r="C8" i="16"/>
  <c r="C7" i="16"/>
  <c r="C6" i="16"/>
  <c r="C5" i="16"/>
  <c r="C4" i="16"/>
  <c r="E43" i="16"/>
  <c r="K42" i="16"/>
  <c r="K43" i="16" s="1"/>
  <c r="N40" i="16"/>
  <c r="N39" i="16"/>
  <c r="N38" i="16"/>
  <c r="N37" i="16"/>
  <c r="C3" i="16"/>
  <c r="E43" i="14"/>
  <c r="K42" i="14"/>
  <c r="K43" i="14"/>
  <c r="I41" i="14"/>
  <c r="C41" i="14"/>
  <c r="N40" i="14"/>
  <c r="I40" i="14"/>
  <c r="M40" i="14" s="1"/>
  <c r="C40" i="14"/>
  <c r="N39" i="14"/>
  <c r="I39" i="14"/>
  <c r="M39" i="14" s="1"/>
  <c r="C39" i="14"/>
  <c r="N38" i="14"/>
  <c r="I38" i="14"/>
  <c r="M38" i="14" s="1"/>
  <c r="C38" i="14"/>
  <c r="O38" i="14" s="1"/>
  <c r="N37" i="14"/>
  <c r="I37" i="14"/>
  <c r="C37" i="14"/>
  <c r="I36" i="14"/>
  <c r="C36" i="14"/>
  <c r="O36" i="14" s="1"/>
  <c r="I35" i="14"/>
  <c r="C35" i="14"/>
  <c r="I34" i="14"/>
  <c r="C34" i="14"/>
  <c r="I33" i="14"/>
  <c r="C33" i="14"/>
  <c r="I32" i="14"/>
  <c r="C32" i="14"/>
  <c r="I31" i="14"/>
  <c r="M31" i="14" s="1"/>
  <c r="C31" i="14"/>
  <c r="I30" i="14"/>
  <c r="M30" i="14" s="1"/>
  <c r="C30" i="14"/>
  <c r="I29" i="14"/>
  <c r="M29" i="14"/>
  <c r="C29" i="14"/>
  <c r="I28" i="14"/>
  <c r="M28" i="14" s="1"/>
  <c r="C28" i="14"/>
  <c r="I27" i="14"/>
  <c r="M27" i="14"/>
  <c r="C27" i="14"/>
  <c r="I26" i="14"/>
  <c r="M26" i="14"/>
  <c r="C26" i="14"/>
  <c r="O26" i="14" s="1"/>
  <c r="I25" i="14"/>
  <c r="C25" i="14"/>
  <c r="I24" i="14"/>
  <c r="M24" i="14" s="1"/>
  <c r="C24" i="14"/>
  <c r="I23" i="14"/>
  <c r="M23" i="14"/>
  <c r="C23" i="14"/>
  <c r="I22" i="14"/>
  <c r="M22" i="14" s="1"/>
  <c r="C22" i="14"/>
  <c r="I21" i="14"/>
  <c r="M21" i="14" s="1"/>
  <c r="C21" i="14"/>
  <c r="I20" i="14"/>
  <c r="M20" i="14" s="1"/>
  <c r="C20" i="14"/>
  <c r="I19" i="14"/>
  <c r="M19" i="14" s="1"/>
  <c r="C19" i="14"/>
  <c r="I18" i="14"/>
  <c r="M18" i="14" s="1"/>
  <c r="C18" i="14"/>
  <c r="I17" i="14"/>
  <c r="M17" i="14"/>
  <c r="C17" i="14"/>
  <c r="I16" i="14"/>
  <c r="M16" i="14"/>
  <c r="C16" i="14"/>
  <c r="I15" i="14"/>
  <c r="M15" i="14" s="1"/>
  <c r="C15" i="14"/>
  <c r="I14" i="14"/>
  <c r="M14" i="14" s="1"/>
  <c r="C14" i="14"/>
  <c r="I13" i="14"/>
  <c r="M13" i="14" s="1"/>
  <c r="C13" i="14"/>
  <c r="I12" i="14"/>
  <c r="M12" i="14" s="1"/>
  <c r="C12" i="14"/>
  <c r="I11" i="14"/>
  <c r="M11" i="14" s="1"/>
  <c r="C11" i="14"/>
  <c r="O11" i="14" s="1"/>
  <c r="I10" i="14"/>
  <c r="M10" i="14"/>
  <c r="C10" i="14"/>
  <c r="I9" i="14"/>
  <c r="M9" i="14" s="1"/>
  <c r="C9" i="14"/>
  <c r="I8" i="14"/>
  <c r="M8" i="14" s="1"/>
  <c r="C8" i="14"/>
  <c r="I7" i="14"/>
  <c r="M7" i="14" s="1"/>
  <c r="C7" i="14"/>
  <c r="I6" i="14"/>
  <c r="M6" i="14" s="1"/>
  <c r="C6" i="14"/>
  <c r="I5" i="14"/>
  <c r="M5" i="14" s="1"/>
  <c r="C5" i="14"/>
  <c r="O5" i="14" s="1"/>
  <c r="I4" i="14"/>
  <c r="C4" i="14"/>
  <c r="O4" i="14" s="1"/>
  <c r="C3" i="14"/>
  <c r="O3" i="14" s="1"/>
  <c r="K2" i="13"/>
  <c r="C3" i="13"/>
  <c r="I3" i="13"/>
  <c r="O3" i="13" s="1"/>
  <c r="C4" i="13"/>
  <c r="I4" i="13"/>
  <c r="C5" i="13"/>
  <c r="I5" i="13"/>
  <c r="M5" i="13" s="1"/>
  <c r="C6" i="13"/>
  <c r="I6" i="13"/>
  <c r="M6" i="13" s="1"/>
  <c r="C7" i="13"/>
  <c r="I7" i="13"/>
  <c r="M7" i="13" s="1"/>
  <c r="C8" i="13"/>
  <c r="I8" i="13"/>
  <c r="M8" i="13"/>
  <c r="C9" i="13"/>
  <c r="I9" i="13"/>
  <c r="M9" i="13" s="1"/>
  <c r="O9" i="13" s="1"/>
  <c r="C10" i="13"/>
  <c r="O10" i="13" s="1"/>
  <c r="I10" i="13"/>
  <c r="M10" i="13"/>
  <c r="C11" i="13"/>
  <c r="I11" i="13"/>
  <c r="M11" i="13" s="1"/>
  <c r="C12" i="13"/>
  <c r="I12" i="13"/>
  <c r="M12" i="13" s="1"/>
  <c r="C13" i="13"/>
  <c r="I13" i="13"/>
  <c r="M13" i="13" s="1"/>
  <c r="C14" i="13"/>
  <c r="I14" i="13"/>
  <c r="M14" i="13" s="1"/>
  <c r="O14" i="13"/>
  <c r="C15" i="13"/>
  <c r="I15" i="13"/>
  <c r="M15" i="13"/>
  <c r="C16" i="13"/>
  <c r="I16" i="13"/>
  <c r="M16" i="13" s="1"/>
  <c r="C17" i="13"/>
  <c r="I17" i="13"/>
  <c r="M17" i="13"/>
  <c r="O17" i="13" s="1"/>
  <c r="C18" i="13"/>
  <c r="I18" i="13"/>
  <c r="C19" i="13"/>
  <c r="I19" i="13"/>
  <c r="M19" i="13" s="1"/>
  <c r="C20" i="13"/>
  <c r="I20" i="13"/>
  <c r="C21" i="13"/>
  <c r="I21" i="13"/>
  <c r="M21" i="13"/>
  <c r="C22" i="13"/>
  <c r="I22" i="13"/>
  <c r="C23" i="13"/>
  <c r="I23" i="13"/>
  <c r="M23" i="13"/>
  <c r="C24" i="13"/>
  <c r="I24" i="13"/>
  <c r="M24" i="13" s="1"/>
  <c r="C25" i="13"/>
  <c r="I25" i="13"/>
  <c r="M25" i="13" s="1"/>
  <c r="C26" i="13"/>
  <c r="O26" i="13" s="1"/>
  <c r="I26" i="13"/>
  <c r="C27" i="13"/>
  <c r="O27" i="13" s="1"/>
  <c r="I27" i="13"/>
  <c r="M27" i="13"/>
  <c r="C28" i="13"/>
  <c r="I28" i="13"/>
  <c r="M28" i="13"/>
  <c r="C29" i="13"/>
  <c r="I29" i="13"/>
  <c r="M29" i="13"/>
  <c r="C30" i="13"/>
  <c r="I30" i="13"/>
  <c r="M30" i="13"/>
  <c r="C31" i="13"/>
  <c r="I31" i="13"/>
  <c r="M31" i="13" s="1"/>
  <c r="O31" i="13"/>
  <c r="C32" i="13"/>
  <c r="I32" i="13"/>
  <c r="C33" i="13"/>
  <c r="I33" i="13"/>
  <c r="C34" i="13"/>
  <c r="I34" i="13"/>
  <c r="C35" i="13"/>
  <c r="I35" i="13"/>
  <c r="C36" i="13"/>
  <c r="I36" i="13"/>
  <c r="O36" i="13" s="1"/>
  <c r="C37" i="13"/>
  <c r="I37" i="13"/>
  <c r="M37" i="13"/>
  <c r="O37" i="13" s="1"/>
  <c r="N37" i="13"/>
  <c r="C38" i="13"/>
  <c r="O38" i="13" s="1"/>
  <c r="I38" i="13"/>
  <c r="M38" i="13"/>
  <c r="N38" i="13"/>
  <c r="C39" i="13"/>
  <c r="I39" i="13"/>
  <c r="N39" i="13"/>
  <c r="C40" i="13"/>
  <c r="I40" i="13"/>
  <c r="N40" i="13"/>
  <c r="C41" i="13"/>
  <c r="I41" i="13"/>
  <c r="K42" i="13"/>
  <c r="K43" i="13" s="1"/>
  <c r="D43" i="13"/>
  <c r="E43" i="13"/>
  <c r="O13" i="16"/>
  <c r="O28" i="16"/>
  <c r="O33" i="20"/>
  <c r="M38" i="19"/>
  <c r="M20" i="19"/>
  <c r="M11" i="20"/>
  <c r="O11" i="22"/>
  <c r="O29" i="22"/>
  <c r="M18" i="18"/>
  <c r="O38" i="18"/>
  <c r="M19" i="23"/>
  <c r="M31" i="25"/>
  <c r="M26" i="13"/>
  <c r="M22" i="13"/>
  <c r="M20" i="13"/>
  <c r="O21" i="13"/>
  <c r="M29" i="16"/>
  <c r="M10" i="16"/>
  <c r="M24" i="16"/>
  <c r="M7" i="16"/>
  <c r="O11" i="17"/>
  <c r="O30" i="17"/>
  <c r="O9" i="18"/>
  <c r="M29" i="18"/>
  <c r="O21" i="20"/>
  <c r="O13" i="20"/>
  <c r="O43" i="20"/>
  <c r="M41" i="19"/>
  <c r="M39" i="26"/>
  <c r="M39" i="23"/>
  <c r="M10" i="23"/>
  <c r="O46" i="26"/>
  <c r="M16" i="24"/>
  <c r="O22" i="27"/>
  <c r="O33" i="27"/>
  <c r="O23" i="27"/>
  <c r="O45" i="27"/>
  <c r="O12" i="27"/>
  <c r="O46" i="27"/>
  <c r="O32" i="27"/>
  <c r="O44" i="27"/>
  <c r="O21" i="14" l="1"/>
  <c r="O15" i="16"/>
  <c r="O29" i="16"/>
  <c r="O34" i="16"/>
  <c r="O16" i="16"/>
  <c r="C43" i="16"/>
  <c r="O31" i="16"/>
  <c r="O17" i="17"/>
  <c r="O35" i="17"/>
  <c r="O32" i="17"/>
  <c r="O3" i="17"/>
  <c r="O5" i="17"/>
  <c r="O16" i="17"/>
  <c r="O36" i="18"/>
  <c r="O40" i="18"/>
  <c r="O14" i="18"/>
  <c r="O33" i="18"/>
  <c r="O29" i="18"/>
  <c r="O16" i="20"/>
  <c r="O7" i="20"/>
  <c r="O11" i="20"/>
  <c r="O27" i="20"/>
  <c r="O23" i="20"/>
  <c r="O6" i="21"/>
  <c r="O30" i="21"/>
  <c r="O31" i="21"/>
  <c r="O14" i="21"/>
  <c r="O33" i="21"/>
  <c r="O34" i="21"/>
  <c r="O21" i="22"/>
  <c r="O22" i="22"/>
  <c r="O32" i="22"/>
  <c r="O33" i="22"/>
  <c r="O4" i="22"/>
  <c r="O3" i="23"/>
  <c r="O22" i="23"/>
  <c r="O23" i="23"/>
  <c r="O9" i="23"/>
  <c r="O5" i="23"/>
  <c r="O41" i="13"/>
  <c r="O20" i="13"/>
  <c r="O33" i="13"/>
  <c r="O23" i="13"/>
  <c r="O30" i="13"/>
  <c r="O8" i="13"/>
  <c r="O35" i="13"/>
  <c r="O5" i="13"/>
  <c r="O32" i="13"/>
  <c r="O29" i="13"/>
  <c r="O28" i="13"/>
  <c r="O6" i="13"/>
  <c r="O15" i="13"/>
  <c r="O22" i="13"/>
  <c r="O7" i="13"/>
  <c r="O18" i="14"/>
  <c r="O28" i="14"/>
  <c r="O19" i="14"/>
  <c r="O29" i="14"/>
  <c r="O20" i="14"/>
  <c r="O10" i="14"/>
  <c r="O5" i="16"/>
  <c r="O8" i="16"/>
  <c r="O32" i="16"/>
  <c r="O33" i="16"/>
  <c r="O30" i="16"/>
  <c r="O28" i="17"/>
  <c r="O14" i="17"/>
  <c r="O23" i="17"/>
  <c r="O36" i="17"/>
  <c r="O37" i="17"/>
  <c r="O6" i="17"/>
  <c r="O15" i="17"/>
  <c r="O12" i="18"/>
  <c r="O26" i="19"/>
  <c r="O36" i="19"/>
  <c r="M5" i="19"/>
  <c r="O10" i="19"/>
  <c r="O42" i="19"/>
  <c r="O40" i="19"/>
  <c r="O44" i="20"/>
  <c r="M23" i="20"/>
  <c r="O34" i="20"/>
  <c r="O25" i="20"/>
  <c r="O38" i="20"/>
  <c r="O4" i="21"/>
  <c r="O41" i="21"/>
  <c r="O15" i="21"/>
  <c r="O21" i="21"/>
  <c r="O28" i="21"/>
  <c r="O40" i="21"/>
  <c r="O22" i="21"/>
  <c r="O43" i="21"/>
  <c r="O34" i="22"/>
  <c r="O16" i="22"/>
  <c r="O7" i="22"/>
  <c r="O17" i="22"/>
  <c r="O28" i="22"/>
  <c r="O40" i="23"/>
  <c r="O41" i="23"/>
  <c r="O42" i="23"/>
  <c r="O43" i="23"/>
  <c r="O44" i="23"/>
  <c r="O45" i="24"/>
  <c r="O43" i="24"/>
  <c r="O24" i="24"/>
  <c r="O3" i="25"/>
  <c r="O45" i="25"/>
  <c r="O20" i="25"/>
  <c r="O41" i="25"/>
  <c r="O23" i="25"/>
  <c r="O28" i="26"/>
  <c r="O5" i="26"/>
  <c r="O40" i="26"/>
  <c r="O9" i="27"/>
  <c r="O21" i="27"/>
  <c r="O24" i="27"/>
  <c r="O30" i="26"/>
  <c r="O10" i="26"/>
  <c r="O37" i="26"/>
  <c r="O39" i="26"/>
  <c r="O32" i="26"/>
  <c r="O35" i="25"/>
  <c r="O36" i="25"/>
  <c r="O14" i="25"/>
  <c r="O37" i="25"/>
  <c r="O26" i="25"/>
  <c r="O38" i="25"/>
  <c r="O36" i="24"/>
  <c r="O37" i="24"/>
  <c r="O16" i="24"/>
  <c r="O27" i="24"/>
  <c r="O17" i="24"/>
  <c r="O3" i="24"/>
  <c r="O11" i="23"/>
  <c r="O35" i="23"/>
  <c r="O34" i="23"/>
  <c r="O36" i="23"/>
  <c r="O37" i="23"/>
  <c r="O45" i="23"/>
  <c r="O46" i="23"/>
  <c r="O25" i="23"/>
  <c r="O27" i="23"/>
  <c r="O20" i="23"/>
  <c r="M33" i="22"/>
  <c r="O41" i="22"/>
  <c r="M22" i="22"/>
  <c r="O39" i="22"/>
  <c r="O42" i="22"/>
  <c r="O5" i="22"/>
  <c r="O36" i="22"/>
  <c r="O27" i="22"/>
  <c r="O9" i="22"/>
  <c r="O13" i="27"/>
  <c r="O34" i="27"/>
  <c r="O4" i="27"/>
  <c r="O14" i="27"/>
  <c r="O25" i="27"/>
  <c r="O15" i="27"/>
  <c r="O18" i="26"/>
  <c r="O19" i="26"/>
  <c r="O11" i="26"/>
  <c r="O23" i="26"/>
  <c r="M13" i="26"/>
  <c r="O12" i="26"/>
  <c r="O29" i="26"/>
  <c r="O14" i="26"/>
  <c r="O20" i="26"/>
  <c r="O22" i="26"/>
  <c r="O31" i="26"/>
  <c r="O38" i="26"/>
  <c r="O16" i="26"/>
  <c r="O10" i="25"/>
  <c r="O19" i="25"/>
  <c r="O30" i="25"/>
  <c r="O23" i="24"/>
  <c r="O12" i="24"/>
  <c r="O33" i="24"/>
  <c r="O35" i="24"/>
  <c r="O25" i="24"/>
  <c r="O8" i="24"/>
  <c r="O29" i="24"/>
  <c r="O14" i="23"/>
  <c r="O16" i="23"/>
  <c r="O15" i="23"/>
  <c r="O19" i="23"/>
  <c r="O12" i="23"/>
  <c r="O7" i="23"/>
  <c r="O18" i="23"/>
  <c r="O31" i="23"/>
  <c r="O13" i="23"/>
  <c r="M22" i="23"/>
  <c r="O10" i="23"/>
  <c r="O33" i="23"/>
  <c r="O21" i="23"/>
  <c r="O24" i="23"/>
  <c r="M21" i="22"/>
  <c r="O43" i="22"/>
  <c r="O38" i="22"/>
  <c r="O20" i="22"/>
  <c r="O12" i="22"/>
  <c r="O30" i="22"/>
  <c r="O3" i="22"/>
  <c r="O40" i="22"/>
  <c r="O37" i="22"/>
  <c r="O44" i="22"/>
  <c r="O7" i="21"/>
  <c r="O8" i="21"/>
  <c r="O45" i="21"/>
  <c r="O46" i="21"/>
  <c r="O13" i="21"/>
  <c r="O36" i="21"/>
  <c r="O44" i="21"/>
  <c r="O37" i="21"/>
  <c r="O38" i="21"/>
  <c r="O16" i="21"/>
  <c r="O17" i="21"/>
  <c r="O6" i="20"/>
  <c r="O9" i="20"/>
  <c r="O30" i="20"/>
  <c r="O42" i="20"/>
  <c r="O12" i="20"/>
  <c r="O32" i="20"/>
  <c r="O15" i="20"/>
  <c r="O35" i="20"/>
  <c r="O10" i="20"/>
  <c r="O3" i="20"/>
  <c r="O4" i="20"/>
  <c r="O23" i="19"/>
  <c r="O16" i="19"/>
  <c r="O25" i="19"/>
  <c r="O34" i="19"/>
  <c r="O19" i="19"/>
  <c r="O9" i="19"/>
  <c r="O20" i="19"/>
  <c r="O9" i="14"/>
  <c r="O39" i="14"/>
  <c r="O13" i="14"/>
  <c r="O32" i="14"/>
  <c r="O23" i="14"/>
  <c r="O22" i="14"/>
  <c r="O31" i="14"/>
  <c r="O15" i="14"/>
  <c r="O8" i="14"/>
  <c r="O41" i="14"/>
  <c r="O34" i="14"/>
  <c r="O17" i="14"/>
  <c r="O35" i="14"/>
  <c r="O14" i="14"/>
  <c r="O12" i="14"/>
  <c r="O7" i="14"/>
  <c r="O6" i="14"/>
  <c r="O33" i="14"/>
  <c r="M25" i="24"/>
  <c r="O15" i="24"/>
  <c r="O4" i="24"/>
  <c r="O14" i="24"/>
  <c r="O44" i="24"/>
  <c r="O38" i="24"/>
  <c r="O30" i="24"/>
  <c r="O13" i="24"/>
  <c r="O7" i="25"/>
  <c r="O17" i="25"/>
  <c r="O27" i="25"/>
  <c r="O18" i="25"/>
  <c r="O9" i="25"/>
  <c r="O29" i="25"/>
  <c r="O22" i="25"/>
  <c r="O12" i="25"/>
  <c r="C49" i="25"/>
  <c r="O42" i="25"/>
  <c r="O31" i="25"/>
  <c r="O32" i="25"/>
  <c r="M15" i="26"/>
  <c r="O24" i="26"/>
  <c r="O25" i="26"/>
  <c r="O45" i="26"/>
  <c r="O8" i="26"/>
  <c r="O4" i="26"/>
  <c r="O26" i="26"/>
  <c r="O42" i="26"/>
  <c r="O7" i="26"/>
  <c r="O34" i="26"/>
  <c r="O35" i="26"/>
  <c r="O36" i="26"/>
  <c r="O21" i="26"/>
  <c r="O43" i="26"/>
  <c r="C49" i="26"/>
  <c r="O10" i="27"/>
  <c r="O30" i="27"/>
  <c r="O43" i="27"/>
  <c r="O39" i="27"/>
  <c r="O35" i="27"/>
  <c r="O6" i="27"/>
  <c r="I43" i="13"/>
  <c r="O20" i="18"/>
  <c r="I44" i="18"/>
  <c r="M20" i="18"/>
  <c r="M43" i="18" s="1"/>
  <c r="C49" i="23"/>
  <c r="O4" i="23"/>
  <c r="J42" i="13"/>
  <c r="J43" i="13" s="1"/>
  <c r="I49" i="21"/>
  <c r="C49" i="22"/>
  <c r="O46" i="24"/>
  <c r="M46" i="24"/>
  <c r="O6" i="16"/>
  <c r="M6" i="16"/>
  <c r="M42" i="16" s="1"/>
  <c r="I43" i="16"/>
  <c r="O26" i="17"/>
  <c r="O44" i="17" s="1"/>
  <c r="M26" i="17"/>
  <c r="M30" i="23"/>
  <c r="O30" i="23"/>
  <c r="O11" i="13"/>
  <c r="M20" i="20"/>
  <c r="O20" i="20"/>
  <c r="M42" i="21"/>
  <c r="O42" i="21"/>
  <c r="M33" i="25"/>
  <c r="O33" i="25"/>
  <c r="C49" i="27"/>
  <c r="O19" i="27"/>
  <c r="O30" i="14"/>
  <c r="M24" i="17"/>
  <c r="O24" i="17"/>
  <c r="I49" i="24"/>
  <c r="O5" i="24"/>
  <c r="M5" i="24"/>
  <c r="M48" i="22"/>
  <c r="O27" i="14"/>
  <c r="M40" i="13"/>
  <c r="O40" i="13"/>
  <c r="O3" i="18"/>
  <c r="C44" i="18"/>
  <c r="M12" i="20"/>
  <c r="I46" i="20"/>
  <c r="O19" i="13"/>
  <c r="I49" i="26"/>
  <c r="C43" i="14"/>
  <c r="M18" i="13"/>
  <c r="O18" i="13"/>
  <c r="C46" i="20"/>
  <c r="O5" i="20"/>
  <c r="I49" i="25"/>
  <c r="O17" i="23"/>
  <c r="M17" i="23"/>
  <c r="C43" i="13"/>
  <c r="O40" i="14"/>
  <c r="O39" i="17"/>
  <c r="O35" i="21"/>
  <c r="M25" i="25"/>
  <c r="O25" i="25"/>
  <c r="I45" i="17"/>
  <c r="M29" i="21"/>
  <c r="O29" i="21"/>
  <c r="C45" i="19"/>
  <c r="O15" i="19"/>
  <c r="M9" i="26"/>
  <c r="O9" i="26"/>
  <c r="M24" i="20"/>
  <c r="O24" i="20"/>
  <c r="I49" i="27"/>
  <c r="O16" i="13"/>
  <c r="I49" i="22"/>
  <c r="M21" i="24"/>
  <c r="O21" i="24"/>
  <c r="O16" i="14"/>
  <c r="J42" i="14"/>
  <c r="J43" i="14" s="1"/>
  <c r="M25" i="14"/>
  <c r="O25" i="14" s="1"/>
  <c r="I49" i="23"/>
  <c r="O34" i="13"/>
  <c r="O24" i="13"/>
  <c r="O18" i="16"/>
  <c r="M18" i="16"/>
  <c r="C49" i="21"/>
  <c r="M9" i="16"/>
  <c r="O9" i="16"/>
  <c r="O11" i="27"/>
  <c r="M11" i="27"/>
  <c r="O21" i="16"/>
  <c r="O13" i="22"/>
  <c r="O39" i="21"/>
  <c r="O24" i="22"/>
  <c r="M6" i="27"/>
  <c r="O6" i="26"/>
  <c r="M21" i="26"/>
  <c r="O5" i="25"/>
  <c r="M9" i="23"/>
  <c r="M23" i="23"/>
  <c r="M43" i="26"/>
  <c r="M24" i="23"/>
  <c r="M17" i="26"/>
  <c r="O39" i="18"/>
  <c r="M39" i="13"/>
  <c r="O39" i="13" s="1"/>
  <c r="O25" i="13"/>
  <c r="O33" i="26"/>
  <c r="O4" i="13"/>
  <c r="O24" i="18"/>
  <c r="O23" i="16"/>
  <c r="I43" i="14"/>
  <c r="O43" i="25"/>
  <c r="O8" i="23"/>
  <c r="O32" i="23"/>
  <c r="O27" i="18"/>
  <c r="C45" i="17"/>
  <c r="O13" i="19"/>
  <c r="M16" i="17"/>
  <c r="M9" i="19"/>
  <c r="M44" i="19" s="1"/>
  <c r="O15" i="25"/>
  <c r="M16" i="26"/>
  <c r="O21" i="19"/>
  <c r="O3" i="19"/>
  <c r="M10" i="20"/>
  <c r="O18" i="20"/>
  <c r="M14" i="21"/>
  <c r="M48" i="21" s="1"/>
  <c r="M27" i="23"/>
  <c r="O3" i="26"/>
  <c r="C49" i="24"/>
  <c r="O13" i="13"/>
  <c r="O23" i="18"/>
  <c r="O31" i="24"/>
  <c r="O6" i="24"/>
  <c r="M30" i="24"/>
  <c r="O12" i="13"/>
  <c r="O45" i="22"/>
  <c r="M37" i="14"/>
  <c r="O37" i="14" s="1"/>
  <c r="M31" i="21"/>
  <c r="O24" i="14"/>
  <c r="I45" i="19"/>
  <c r="O46" i="22"/>
  <c r="O41" i="26"/>
  <c r="O7" i="24"/>
  <c r="M21" i="23"/>
  <c r="O8" i="22"/>
  <c r="O42" i="16" l="1"/>
  <c r="O42" i="13"/>
  <c r="M44" i="17"/>
  <c r="O43" i="18"/>
  <c r="M48" i="27"/>
  <c r="M48" i="25"/>
  <c r="M48" i="23"/>
  <c r="O48" i="22"/>
  <c r="O48" i="21"/>
  <c r="O45" i="20"/>
  <c r="M42" i="14"/>
  <c r="O48" i="24"/>
  <c r="O48" i="25"/>
  <c r="M48" i="26"/>
  <c r="O48" i="27"/>
  <c r="O42" i="14"/>
  <c r="M42" i="13"/>
  <c r="O48" i="26"/>
  <c r="O44" i="19"/>
  <c r="O48" i="23"/>
  <c r="M48" i="24"/>
</calcChain>
</file>

<file path=xl/sharedStrings.xml><?xml version="1.0" encoding="utf-8"?>
<sst xmlns="http://schemas.openxmlformats.org/spreadsheetml/2006/main" count="1247" uniqueCount="113">
  <si>
    <t>100-3-10-9002</t>
  </si>
  <si>
    <t>617-3-10-9003</t>
  </si>
  <si>
    <t>621-3-10-9003</t>
  </si>
  <si>
    <t>624-3-10-9003</t>
  </si>
  <si>
    <t>626-3-10-9003</t>
  </si>
  <si>
    <t>628-3-10-9003</t>
  </si>
  <si>
    <t>630-3-10-9003</t>
  </si>
  <si>
    <t>631-3-10-9003</t>
  </si>
  <si>
    <t>632-3-10-9003</t>
  </si>
  <si>
    <t>633-3-10-9003</t>
  </si>
  <si>
    <t>634-3-10-9003</t>
  </si>
  <si>
    <t>635-3-10-9003</t>
  </si>
  <si>
    <t>636-3-10-9003</t>
  </si>
  <si>
    <t>638-3-10-9003</t>
  </si>
  <si>
    <t>639-3-10-9003</t>
  </si>
  <si>
    <t>640-3-10-9003</t>
  </si>
  <si>
    <t>642-3-10-9003</t>
  </si>
  <si>
    <t>643-3-10-9003</t>
  </si>
  <si>
    <t>644-3-10-9003</t>
  </si>
  <si>
    <t>645-3-10-9003</t>
  </si>
  <si>
    <t>646-3-10-9003</t>
  </si>
  <si>
    <t>647-3-10-9003</t>
  </si>
  <si>
    <t>648-3-10-9003</t>
  </si>
  <si>
    <t>650-3-10-9003</t>
  </si>
  <si>
    <t>652-3-10-9003</t>
  </si>
  <si>
    <t>653-3-10-9003</t>
  </si>
  <si>
    <t>654-3-10-9003</t>
  </si>
  <si>
    <t>658-3-10-9003</t>
  </si>
  <si>
    <t>659-3-10-9003</t>
  </si>
  <si>
    <t>660-3-10-9003</t>
  </si>
  <si>
    <t>663-3-10-9003</t>
  </si>
  <si>
    <t>666-3-10-9003</t>
  </si>
  <si>
    <t>683-3-10-9003</t>
  </si>
  <si>
    <t>INT</t>
  </si>
  <si>
    <t>100-3-10-0104</t>
  </si>
  <si>
    <t>699-3-10-1002</t>
  </si>
  <si>
    <t>688-3-10-9003</t>
  </si>
  <si>
    <t>641-3-10-9003</t>
  </si>
  <si>
    <t>617-3-10-0104</t>
  </si>
  <si>
    <t>621-3-10-0104</t>
  </si>
  <si>
    <t>624-3-10-0104</t>
  </si>
  <si>
    <t>626-3-10-0104</t>
  </si>
  <si>
    <t>628-3-10-0104</t>
  </si>
  <si>
    <t>630-3-10-0104</t>
  </si>
  <si>
    <t>631-3-10-0104</t>
  </si>
  <si>
    <t>632-3-10-0104</t>
  </si>
  <si>
    <t>633-3-10-0104</t>
  </si>
  <si>
    <t>634-3-10-0104</t>
  </si>
  <si>
    <t>635-3-10-0104</t>
  </si>
  <si>
    <t>636-3-10-0104</t>
  </si>
  <si>
    <t>638-3-10-0104</t>
  </si>
  <si>
    <t>639-3-10-0104</t>
  </si>
  <si>
    <t>640-3-10-0104</t>
  </si>
  <si>
    <t>642-3-10-0104</t>
  </si>
  <si>
    <t>643-3-10-0104</t>
  </si>
  <si>
    <t>644-3-10-0104</t>
  </si>
  <si>
    <t>645-3-10-0104</t>
  </si>
  <si>
    <t>646-3-10-0104</t>
  </si>
  <si>
    <t>647-3-10-0104</t>
  </si>
  <si>
    <t>648-3-10-0104</t>
  </si>
  <si>
    <t>650-3-10-0104</t>
  </si>
  <si>
    <t>652-3-10-0104</t>
  </si>
  <si>
    <t>653-3-10-0104</t>
  </si>
  <si>
    <t>654-3-10-0104</t>
  </si>
  <si>
    <t>658-3-10-0104</t>
  </si>
  <si>
    <t>659-3-10-0104</t>
  </si>
  <si>
    <t>660-3-10-0104</t>
  </si>
  <si>
    <t>663-3-10-0104</t>
  </si>
  <si>
    <t>683-3-10-0104</t>
  </si>
  <si>
    <t>666-3-10-0104</t>
  </si>
  <si>
    <t>641-3-10-0104</t>
  </si>
  <si>
    <t>688-3-10-0104</t>
  </si>
  <si>
    <t>TIER 2</t>
  </si>
  <si>
    <t>651-3-10-0104</t>
  </si>
  <si>
    <t>TAX 09</t>
  </si>
  <si>
    <t>514-3-10-9002</t>
  </si>
  <si>
    <t>515-3-10-9002</t>
  </si>
  <si>
    <t>514-3-10-9003</t>
  </si>
  <si>
    <t>515-3-10-9003</t>
  </si>
  <si>
    <t>623-3-10-9003</t>
  </si>
  <si>
    <t>TAX 10</t>
  </si>
  <si>
    <t>514-3-10-0104</t>
  </si>
  <si>
    <t>515-3-10-0104</t>
  </si>
  <si>
    <t>623-3-10-0104</t>
  </si>
  <si>
    <t>TAX 11</t>
  </si>
  <si>
    <t>516-3-10-9003</t>
  </si>
  <si>
    <t>516-3-10-9002</t>
  </si>
  <si>
    <t>TAX 12</t>
  </si>
  <si>
    <t>662-3-10-9003</t>
  </si>
  <si>
    <t>651-3-10-9003</t>
  </si>
  <si>
    <t>516-3-10-0104</t>
  </si>
  <si>
    <t>TAX 13</t>
  </si>
  <si>
    <t>662-3-10-0104</t>
  </si>
  <si>
    <t>TAX 14</t>
  </si>
  <si>
    <t>519-3-10-9003</t>
  </si>
  <si>
    <t>TAX 15</t>
  </si>
  <si>
    <t>519-3-10-0104</t>
  </si>
  <si>
    <t>649-3-10-9003</t>
  </si>
  <si>
    <t>TAX 16</t>
  </si>
  <si>
    <t>690-3-10-9003</t>
  </si>
  <si>
    <t>691-3-10-9003</t>
  </si>
  <si>
    <t>649-3-10-0104</t>
  </si>
  <si>
    <t>TAX 17</t>
  </si>
  <si>
    <t>690-3-10-0104</t>
  </si>
  <si>
    <t>691-3-10-0104</t>
  </si>
  <si>
    <t>TAX 18</t>
  </si>
  <si>
    <t>TAX 19</t>
  </si>
  <si>
    <t>TAX 20</t>
  </si>
  <si>
    <t>TAX 21</t>
  </si>
  <si>
    <t>637-3-10-9003</t>
  </si>
  <si>
    <t>TAX 22</t>
  </si>
  <si>
    <t>637-3-10-0104</t>
  </si>
  <si>
    <t>100-3-10-9003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</si>
</sst>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0000"/>
    <numFmt numFmtId="165" formatCode="0.000000000"/>
    <numFmt numFmtId="166" formatCode="0.0000000"/>
    <numFmt numFmtId="167" formatCode="0.00000000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3" borderId="8" applyNumberFormat="0" applyFont="0" applyAlignment="0" applyProtection="0"/>
  </cellStyleXfs>
  <cellXfs count="42">
    <xf numFmtId="0" fontId="0" fillId="0" borderId="0" xfId="0"/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2" fontId="2" fillId="2" borderId="1" xfId="0" applyNumberFormat="1" applyFont="1" applyFill="1" applyBorder="1"/>
    <xf numFmtId="44" fontId="3" fillId="0" borderId="1" xfId="1" applyFont="1" applyBorder="1" applyAlignment="1">
      <alignment horizontal="center"/>
    </xf>
    <xf numFmtId="2" fontId="2" fillId="0" borderId="1" xfId="0" applyNumberFormat="1" applyFont="1" applyBorder="1"/>
    <xf numFmtId="44" fontId="2" fillId="0" borderId="1" xfId="1" applyFont="1" applyBorder="1"/>
    <xf numFmtId="44" fontId="2" fillId="0" borderId="1" xfId="0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0" fontId="4" fillId="0" borderId="0" xfId="0" applyFont="1" applyAlignment="1">
      <alignment horizontal="center"/>
    </xf>
    <xf numFmtId="165" fontId="2" fillId="0" borderId="1" xfId="0" applyNumberFormat="1" applyFont="1" applyBorder="1"/>
    <xf numFmtId="165" fontId="0" fillId="0" borderId="0" xfId="0" applyNumberFormat="1"/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2" fontId="0" fillId="0" borderId="0" xfId="0" applyNumberFormat="1"/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164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/>
    <xf numFmtId="166" fontId="6" fillId="0" borderId="1" xfId="0" applyNumberFormat="1" applyFont="1" applyBorder="1"/>
    <xf numFmtId="2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44" fontId="0" fillId="0" borderId="0" xfId="0" applyNumberFormat="1"/>
    <xf numFmtId="165" fontId="6" fillId="0" borderId="1" xfId="0" applyNumberFormat="1" applyFont="1" applyBorder="1"/>
    <xf numFmtId="2" fontId="6" fillId="4" borderId="8" xfId="2" applyNumberFormat="1" applyFont="1" applyFill="1"/>
    <xf numFmtId="2" fontId="6" fillId="4" borderId="9" xfId="2" applyNumberFormat="1" applyFont="1" applyFill="1" applyBorder="1"/>
    <xf numFmtId="164" fontId="6" fillId="0" borderId="0" xfId="0" applyNumberFormat="1" applyFont="1"/>
    <xf numFmtId="167" fontId="6" fillId="0" borderId="0" xfId="0" applyNumberFormat="1" applyFont="1"/>
    <xf numFmtId="167" fontId="6" fillId="0" borderId="1" xfId="0" applyNumberFormat="1" applyFont="1" applyBorder="1"/>
    <xf numFmtId="167" fontId="0" fillId="0" borderId="0" xfId="0" applyNumberFormat="1"/>
    <xf numFmtId="44" fontId="6" fillId="4" borderId="0" xfId="1" applyFont="1" applyFill="1"/>
    <xf numFmtId="44" fontId="2" fillId="4" borderId="1" xfId="0" applyNumberFormat="1" applyFont="1" applyFill="1" applyBorder="1"/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zoomScaleNormal="100" workbookViewId="0">
      <selection activeCell="C3" sqref="C3"/>
    </sheetView>
  </sheetViews>
  <sheetFormatPr defaultRowHeight="12.75" x14ac:dyDescent="0.2"/>
  <cols>
    <col min="1" max="1" width="4.7109375" customWidth="1"/>
    <col min="2" max="2" width="14.85546875" customWidth="1"/>
    <col min="3" max="3" width="12.7109375" customWidth="1"/>
    <col min="4" max="4" width="1.28515625" customWidth="1"/>
    <col min="5" max="5" width="12.7109375" style="39" customWidth="1"/>
    <col min="6" max="6" width="4.7109375" customWidth="1"/>
    <col min="7" max="7" width="12.42578125" customWidth="1"/>
    <col min="8" max="8" width="1.28515625" customWidth="1"/>
    <col min="9" max="9" width="10.7109375" customWidth="1"/>
    <col min="10" max="10" width="1.28515625" customWidth="1"/>
    <col min="11" max="11" width="12.7109375" customWidth="1"/>
    <col min="12" max="12" width="1.28515625" customWidth="1"/>
    <col min="13" max="13" width="9.7109375" customWidth="1"/>
    <col min="14" max="14" width="1.28515625" customWidth="1"/>
    <col min="15" max="15" width="14.7109375" customWidth="1"/>
  </cols>
  <sheetData>
    <row r="1" spans="1:15" x14ac:dyDescent="0.2">
      <c r="A1" s="20"/>
      <c r="B1" s="20"/>
      <c r="C1" s="21" t="s">
        <v>110</v>
      </c>
      <c r="D1" s="20"/>
      <c r="E1" s="37"/>
      <c r="F1" s="20"/>
      <c r="G1" s="20"/>
      <c r="H1" s="20"/>
      <c r="I1" s="20" t="s">
        <v>33</v>
      </c>
      <c r="J1" s="20"/>
      <c r="K1" s="20"/>
      <c r="L1" s="20"/>
      <c r="M1" s="20" t="s">
        <v>72</v>
      </c>
      <c r="N1" s="20"/>
      <c r="O1" s="20"/>
    </row>
    <row r="2" spans="1:15" x14ac:dyDescent="0.2">
      <c r="A2" s="25">
        <v>699</v>
      </c>
      <c r="B2" s="25" t="s">
        <v>35</v>
      </c>
      <c r="C2" s="34">
        <v>487411.52</v>
      </c>
      <c r="D2" s="20"/>
      <c r="E2" s="38">
        <v>1</v>
      </c>
      <c r="F2" s="25">
        <v>699</v>
      </c>
      <c r="G2" s="25" t="s">
        <v>35</v>
      </c>
      <c r="H2" s="28"/>
      <c r="I2" s="35"/>
      <c r="J2" s="20"/>
      <c r="K2" s="26">
        <v>1</v>
      </c>
      <c r="L2" s="20"/>
      <c r="M2" s="25"/>
      <c r="N2" s="20"/>
      <c r="O2" s="25"/>
    </row>
    <row r="3" spans="1:15" x14ac:dyDescent="0.2">
      <c r="A3" s="25">
        <v>101</v>
      </c>
      <c r="B3" s="25" t="s">
        <v>112</v>
      </c>
      <c r="C3" s="24">
        <f>-E3*$C$2</f>
        <v>-138495.50243462206</v>
      </c>
      <c r="D3" s="20"/>
      <c r="E3" s="38">
        <v>0.28414490990000002</v>
      </c>
      <c r="F3" s="25">
        <v>101</v>
      </c>
      <c r="G3" s="25" t="s">
        <v>0</v>
      </c>
      <c r="H3" s="29"/>
      <c r="I3" s="27">
        <f>-K3*$I$2</f>
        <v>0</v>
      </c>
      <c r="J3" s="20"/>
      <c r="K3" s="38">
        <v>0.28414490990000002</v>
      </c>
      <c r="L3" s="20"/>
      <c r="M3" s="25"/>
      <c r="N3" s="20"/>
      <c r="O3" s="24">
        <f t="shared" ref="O3:O45" si="0">SUM(C3+I3)</f>
        <v>-138495.50243462206</v>
      </c>
    </row>
    <row r="4" spans="1:15" x14ac:dyDescent="0.2">
      <c r="A4" s="25">
        <v>514</v>
      </c>
      <c r="B4" s="25" t="s">
        <v>77</v>
      </c>
      <c r="C4" s="24">
        <f t="shared" ref="C4:C46" si="1">-E4*$C$2</f>
        <v>-6759.1989937665603</v>
      </c>
      <c r="D4" s="20"/>
      <c r="E4" s="38">
        <v>1.3867540500000001E-2</v>
      </c>
      <c r="F4" s="25">
        <v>514</v>
      </c>
      <c r="G4" s="25" t="s">
        <v>77</v>
      </c>
      <c r="H4" s="29"/>
      <c r="I4" s="27">
        <f t="shared" ref="I4:I46" si="2">-K4*$I$2</f>
        <v>0</v>
      </c>
      <c r="J4" s="20"/>
      <c r="K4" s="38">
        <v>1.3867540500000001E-2</v>
      </c>
      <c r="L4" s="20"/>
      <c r="M4" s="25"/>
      <c r="N4" s="20"/>
      <c r="O4" s="24">
        <f t="shared" si="0"/>
        <v>-6759.1989937665603</v>
      </c>
    </row>
    <row r="5" spans="1:15" x14ac:dyDescent="0.2">
      <c r="A5" s="25">
        <v>515</v>
      </c>
      <c r="B5" s="25" t="s">
        <v>78</v>
      </c>
      <c r="C5" s="24">
        <f t="shared" si="1"/>
        <v>-1508.581887801824</v>
      </c>
      <c r="D5" s="20"/>
      <c r="E5" s="38">
        <v>3.0950887E-3</v>
      </c>
      <c r="F5" s="25">
        <v>515</v>
      </c>
      <c r="G5" s="25" t="s">
        <v>78</v>
      </c>
      <c r="H5" s="29"/>
      <c r="I5" s="27">
        <f t="shared" si="2"/>
        <v>0</v>
      </c>
      <c r="J5" s="20"/>
      <c r="K5" s="38">
        <v>3.0950887E-3</v>
      </c>
      <c r="L5" s="20"/>
      <c r="M5" s="24">
        <f>SUM(I5*0.3531)</f>
        <v>0</v>
      </c>
      <c r="N5" s="20"/>
      <c r="O5" s="24">
        <f t="shared" si="0"/>
        <v>-1508.581887801824</v>
      </c>
    </row>
    <row r="6" spans="1:15" x14ac:dyDescent="0.2">
      <c r="A6" s="25">
        <v>516</v>
      </c>
      <c r="B6" s="25" t="s">
        <v>85</v>
      </c>
      <c r="C6" s="24">
        <f t="shared" si="1"/>
        <v>-5670.0525581863685</v>
      </c>
      <c r="D6" s="20"/>
      <c r="E6" s="38">
        <v>1.16329884E-2</v>
      </c>
      <c r="F6" s="25">
        <v>516</v>
      </c>
      <c r="G6" s="25" t="s">
        <v>85</v>
      </c>
      <c r="H6" s="29"/>
      <c r="I6" s="27">
        <f t="shared" si="2"/>
        <v>0</v>
      </c>
      <c r="J6" s="20"/>
      <c r="K6" s="38">
        <v>1.16329884E-2</v>
      </c>
      <c r="L6" s="20"/>
      <c r="M6" s="24">
        <f t="shared" ref="M6:M34" si="3">SUM(I6*0.3531)</f>
        <v>0</v>
      </c>
      <c r="N6" s="20"/>
      <c r="O6" s="24">
        <f t="shared" si="0"/>
        <v>-5670.0525581863685</v>
      </c>
    </row>
    <row r="7" spans="1:15" x14ac:dyDescent="0.2">
      <c r="A7" s="25">
        <v>519</v>
      </c>
      <c r="B7" s="25" t="s">
        <v>94</v>
      </c>
      <c r="C7" s="24">
        <f t="shared" si="1"/>
        <v>-775.56058344009602</v>
      </c>
      <c r="D7" s="20"/>
      <c r="E7" s="38">
        <v>1.5911822999999999E-3</v>
      </c>
      <c r="F7" s="25">
        <v>519</v>
      </c>
      <c r="G7" s="25" t="s">
        <v>94</v>
      </c>
      <c r="H7" s="29"/>
      <c r="I7" s="27">
        <f t="shared" si="2"/>
        <v>0</v>
      </c>
      <c r="J7" s="20"/>
      <c r="K7" s="38">
        <v>1.5911822999999999E-3</v>
      </c>
      <c r="L7" s="20"/>
      <c r="M7" s="24">
        <f t="shared" si="3"/>
        <v>0</v>
      </c>
      <c r="N7" s="20"/>
      <c r="O7" s="24">
        <f t="shared" si="0"/>
        <v>-775.56058344009602</v>
      </c>
    </row>
    <row r="8" spans="1:15" x14ac:dyDescent="0.2">
      <c r="A8" s="25">
        <v>617</v>
      </c>
      <c r="B8" s="25" t="s">
        <v>1</v>
      </c>
      <c r="C8" s="24">
        <f t="shared" si="1"/>
        <v>-31351.730745803838</v>
      </c>
      <c r="D8" s="20"/>
      <c r="E8" s="38">
        <v>6.4322916999999993E-2</v>
      </c>
      <c r="F8" s="25">
        <v>617</v>
      </c>
      <c r="G8" s="25" t="s">
        <v>1</v>
      </c>
      <c r="H8" s="29"/>
      <c r="I8" s="27">
        <f t="shared" si="2"/>
        <v>0</v>
      </c>
      <c r="J8" s="20"/>
      <c r="K8" s="38">
        <v>6.4322916999999993E-2</v>
      </c>
      <c r="L8" s="20"/>
      <c r="M8" s="24">
        <f t="shared" si="3"/>
        <v>0</v>
      </c>
      <c r="N8" s="20"/>
      <c r="O8" s="24">
        <f t="shared" si="0"/>
        <v>-31351.730745803838</v>
      </c>
    </row>
    <row r="9" spans="1:15" x14ac:dyDescent="0.2">
      <c r="A9" s="25">
        <v>621</v>
      </c>
      <c r="B9" s="25" t="s">
        <v>2</v>
      </c>
      <c r="C9" s="24">
        <f t="shared" si="1"/>
        <v>-2795.7628928407362</v>
      </c>
      <c r="D9" s="20"/>
      <c r="E9" s="38">
        <v>5.7359393000000003E-3</v>
      </c>
      <c r="F9" s="25">
        <v>621</v>
      </c>
      <c r="G9" s="25" t="s">
        <v>2</v>
      </c>
      <c r="H9" s="29"/>
      <c r="I9" s="27">
        <f t="shared" si="2"/>
        <v>0</v>
      </c>
      <c r="J9" s="20"/>
      <c r="K9" s="38">
        <v>5.7359393000000003E-3</v>
      </c>
      <c r="L9" s="20"/>
      <c r="M9" s="24">
        <f t="shared" si="3"/>
        <v>0</v>
      </c>
      <c r="N9" s="20"/>
      <c r="O9" s="24">
        <f t="shared" si="0"/>
        <v>-2795.7628928407362</v>
      </c>
    </row>
    <row r="10" spans="1:15" x14ac:dyDescent="0.2">
      <c r="A10" s="25">
        <v>623</v>
      </c>
      <c r="B10" s="25" t="s">
        <v>79</v>
      </c>
      <c r="C10" s="24">
        <f t="shared" si="1"/>
        <v>-1876.035096380064</v>
      </c>
      <c r="D10" s="20"/>
      <c r="E10" s="38">
        <v>3.8489756999999999E-3</v>
      </c>
      <c r="F10" s="25">
        <v>623</v>
      </c>
      <c r="G10" s="25" t="s">
        <v>8</v>
      </c>
      <c r="H10" s="29"/>
      <c r="I10" s="27">
        <f t="shared" si="2"/>
        <v>0</v>
      </c>
      <c r="J10" s="20"/>
      <c r="K10" s="38">
        <v>3.8489756999999999E-3</v>
      </c>
      <c r="L10" s="20"/>
      <c r="M10" s="24">
        <f t="shared" si="3"/>
        <v>0</v>
      </c>
      <c r="N10" s="20"/>
      <c r="O10" s="24">
        <f t="shared" si="0"/>
        <v>-1876.035096380064</v>
      </c>
    </row>
    <row r="11" spans="1:15" x14ac:dyDescent="0.2">
      <c r="A11" s="25">
        <v>624</v>
      </c>
      <c r="B11" s="25" t="s">
        <v>3</v>
      </c>
      <c r="C11" s="24">
        <f t="shared" si="1"/>
        <v>-127.71044542390401</v>
      </c>
      <c r="D11" s="20"/>
      <c r="E11" s="38">
        <v>2.6201769999999999E-4</v>
      </c>
      <c r="F11" s="25">
        <v>624</v>
      </c>
      <c r="G11" s="25" t="s">
        <v>3</v>
      </c>
      <c r="H11" s="29"/>
      <c r="I11" s="27">
        <f t="shared" si="2"/>
        <v>0</v>
      </c>
      <c r="J11" s="20"/>
      <c r="K11" s="38">
        <v>2.6201769999999999E-4</v>
      </c>
      <c r="L11" s="20"/>
      <c r="M11" s="24">
        <f t="shared" si="3"/>
        <v>0</v>
      </c>
      <c r="N11" s="20"/>
      <c r="O11" s="24">
        <f t="shared" si="0"/>
        <v>-127.71044542390401</v>
      </c>
    </row>
    <row r="12" spans="1:15" x14ac:dyDescent="0.2">
      <c r="A12" s="25">
        <v>626</v>
      </c>
      <c r="B12" s="25" t="s">
        <v>4</v>
      </c>
      <c r="C12" s="24">
        <f t="shared" si="1"/>
        <v>-51.403442463391997</v>
      </c>
      <c r="D12" s="20"/>
      <c r="E12" s="38">
        <v>1.0546209999999999E-4</v>
      </c>
      <c r="F12" s="25">
        <v>626</v>
      </c>
      <c r="G12" s="25" t="s">
        <v>4</v>
      </c>
      <c r="H12" s="29"/>
      <c r="I12" s="27">
        <f t="shared" si="2"/>
        <v>0</v>
      </c>
      <c r="J12" s="20"/>
      <c r="K12" s="38">
        <v>1.0546209999999999E-4</v>
      </c>
      <c r="L12" s="20"/>
      <c r="M12" s="24">
        <f t="shared" si="3"/>
        <v>0</v>
      </c>
      <c r="N12" s="20"/>
      <c r="O12" s="24">
        <f t="shared" si="0"/>
        <v>-51.403442463391997</v>
      </c>
    </row>
    <row r="13" spans="1:15" x14ac:dyDescent="0.2">
      <c r="A13" s="25">
        <v>630</v>
      </c>
      <c r="B13" s="25" t="s">
        <v>6</v>
      </c>
      <c r="C13" s="24">
        <f t="shared" si="1"/>
        <v>-2805.4574104912322</v>
      </c>
      <c r="D13" s="20"/>
      <c r="E13" s="38">
        <v>5.7558291000000001E-3</v>
      </c>
      <c r="F13" s="25">
        <v>630</v>
      </c>
      <c r="G13" s="25" t="s">
        <v>6</v>
      </c>
      <c r="H13" s="29"/>
      <c r="I13" s="27">
        <f t="shared" si="2"/>
        <v>0</v>
      </c>
      <c r="J13" s="20"/>
      <c r="K13" s="38">
        <v>5.7558291000000001E-3</v>
      </c>
      <c r="L13" s="20"/>
      <c r="M13" s="24">
        <f t="shared" si="3"/>
        <v>0</v>
      </c>
      <c r="N13" s="20"/>
      <c r="O13" s="24">
        <f t="shared" si="0"/>
        <v>-2805.4574104912322</v>
      </c>
    </row>
    <row r="14" spans="1:15" x14ac:dyDescent="0.2">
      <c r="A14" s="25">
        <v>631</v>
      </c>
      <c r="B14" s="25" t="s">
        <v>7</v>
      </c>
      <c r="C14" s="24">
        <f t="shared" si="1"/>
        <v>-23637.380787207938</v>
      </c>
      <c r="D14" s="20"/>
      <c r="E14" s="38">
        <v>4.8495736800000001E-2</v>
      </c>
      <c r="F14" s="25">
        <v>631</v>
      </c>
      <c r="G14" s="25" t="s">
        <v>7</v>
      </c>
      <c r="H14" s="29"/>
      <c r="I14" s="27">
        <f t="shared" si="2"/>
        <v>0</v>
      </c>
      <c r="J14" s="20"/>
      <c r="K14" s="38">
        <v>4.8495736800000001E-2</v>
      </c>
      <c r="L14" s="20"/>
      <c r="M14" s="24">
        <f t="shared" si="3"/>
        <v>0</v>
      </c>
      <c r="N14" s="20"/>
      <c r="O14" s="24">
        <f t="shared" si="0"/>
        <v>-23637.380787207938</v>
      </c>
    </row>
    <row r="15" spans="1:15" x14ac:dyDescent="0.2">
      <c r="A15" s="25">
        <v>632</v>
      </c>
      <c r="B15" s="25" t="s">
        <v>8</v>
      </c>
      <c r="C15" s="24">
        <f t="shared" si="1"/>
        <v>-5254.9054500000002</v>
      </c>
      <c r="D15" s="20"/>
      <c r="E15" s="38">
        <v>1.0781249999999999E-2</v>
      </c>
      <c r="F15" s="25">
        <v>632</v>
      </c>
      <c r="G15" s="25" t="s">
        <v>8</v>
      </c>
      <c r="H15" s="29"/>
      <c r="I15" s="27">
        <f t="shared" si="2"/>
        <v>0</v>
      </c>
      <c r="J15" s="20"/>
      <c r="K15" s="38">
        <v>1.0781249999999999E-2</v>
      </c>
      <c r="L15" s="20"/>
      <c r="M15" s="24">
        <f t="shared" si="3"/>
        <v>0</v>
      </c>
      <c r="N15" s="20"/>
      <c r="O15" s="24">
        <f t="shared" si="0"/>
        <v>-5254.9054500000002</v>
      </c>
    </row>
    <row r="16" spans="1:15" x14ac:dyDescent="0.2">
      <c r="A16" s="25">
        <v>633</v>
      </c>
      <c r="B16" s="25" t="s">
        <v>9</v>
      </c>
      <c r="C16" s="24">
        <f t="shared" si="1"/>
        <v>-711.86432999539204</v>
      </c>
      <c r="D16" s="20"/>
      <c r="E16" s="38">
        <v>1.4604996000000001E-3</v>
      </c>
      <c r="F16" s="25">
        <v>633</v>
      </c>
      <c r="G16" s="25" t="s">
        <v>9</v>
      </c>
      <c r="H16" s="29"/>
      <c r="I16" s="27">
        <f t="shared" si="2"/>
        <v>0</v>
      </c>
      <c r="J16" s="20"/>
      <c r="K16" s="38">
        <v>1.4604996000000001E-3</v>
      </c>
      <c r="L16" s="20"/>
      <c r="M16" s="24">
        <f t="shared" si="3"/>
        <v>0</v>
      </c>
      <c r="N16" s="20"/>
      <c r="O16" s="24">
        <f t="shared" si="0"/>
        <v>-711.86432999539204</v>
      </c>
    </row>
    <row r="17" spans="1:15" x14ac:dyDescent="0.2">
      <c r="A17" s="25">
        <v>634</v>
      </c>
      <c r="B17" s="25" t="s">
        <v>10</v>
      </c>
      <c r="C17" s="24">
        <f t="shared" si="1"/>
        <v>-2281.5363305856322</v>
      </c>
      <c r="D17" s="20"/>
      <c r="E17" s="38">
        <v>4.6809241E-3</v>
      </c>
      <c r="F17" s="25">
        <v>634</v>
      </c>
      <c r="G17" s="25" t="s">
        <v>10</v>
      </c>
      <c r="H17" s="29"/>
      <c r="I17" s="27">
        <f t="shared" si="2"/>
        <v>0</v>
      </c>
      <c r="J17" s="20"/>
      <c r="K17" s="38">
        <v>4.6809241E-3</v>
      </c>
      <c r="L17" s="20"/>
      <c r="M17" s="24">
        <f t="shared" si="3"/>
        <v>0</v>
      </c>
      <c r="N17" s="20"/>
      <c r="O17" s="24">
        <f t="shared" si="0"/>
        <v>-2281.5363305856322</v>
      </c>
    </row>
    <row r="18" spans="1:15" x14ac:dyDescent="0.2">
      <c r="A18" s="25">
        <v>635</v>
      </c>
      <c r="B18" s="25" t="s">
        <v>11</v>
      </c>
      <c r="C18" s="24">
        <f t="shared" si="1"/>
        <v>-340.45329113359998</v>
      </c>
      <c r="D18" s="20"/>
      <c r="E18" s="38">
        <v>6.9849249999999995E-4</v>
      </c>
      <c r="F18" s="25">
        <v>635</v>
      </c>
      <c r="G18" s="25" t="s">
        <v>11</v>
      </c>
      <c r="H18" s="29"/>
      <c r="I18" s="27">
        <f t="shared" si="2"/>
        <v>0</v>
      </c>
      <c r="J18" s="20"/>
      <c r="K18" s="38">
        <v>6.9849249999999995E-4</v>
      </c>
      <c r="L18" s="20"/>
      <c r="M18" s="24">
        <f t="shared" si="3"/>
        <v>0</v>
      </c>
      <c r="N18" s="20"/>
      <c r="O18" s="24">
        <f t="shared" si="0"/>
        <v>-340.45329113359998</v>
      </c>
    </row>
    <row r="19" spans="1:15" x14ac:dyDescent="0.2">
      <c r="A19" s="25">
        <v>636</v>
      </c>
      <c r="B19" s="25" t="s">
        <v>12</v>
      </c>
      <c r="C19" s="24">
        <f t="shared" si="1"/>
        <v>-20295.481182273823</v>
      </c>
      <c r="D19" s="20"/>
      <c r="E19" s="38">
        <v>4.16393137E-2</v>
      </c>
      <c r="F19" s="25">
        <v>636</v>
      </c>
      <c r="G19" s="25" t="s">
        <v>12</v>
      </c>
      <c r="H19" s="29"/>
      <c r="I19" s="27">
        <f t="shared" si="2"/>
        <v>0</v>
      </c>
      <c r="J19" s="20"/>
      <c r="K19" s="38">
        <v>4.16393137E-2</v>
      </c>
      <c r="L19" s="20"/>
      <c r="M19" s="24">
        <f t="shared" si="3"/>
        <v>0</v>
      </c>
      <c r="N19" s="20"/>
      <c r="O19" s="24">
        <f t="shared" si="0"/>
        <v>-20295.481182273823</v>
      </c>
    </row>
    <row r="20" spans="1:15" x14ac:dyDescent="0.2">
      <c r="A20" s="25">
        <v>637</v>
      </c>
      <c r="B20" s="25" t="s">
        <v>109</v>
      </c>
      <c r="C20" s="24">
        <f t="shared" si="1"/>
        <v>-4424.1491675063035</v>
      </c>
      <c r="D20" s="20"/>
      <c r="E20" s="38">
        <v>9.0768251999999994E-3</v>
      </c>
      <c r="F20" s="25">
        <v>637</v>
      </c>
      <c r="G20" s="25" t="s">
        <v>109</v>
      </c>
      <c r="H20" s="29"/>
      <c r="I20" s="27">
        <f t="shared" si="2"/>
        <v>0</v>
      </c>
      <c r="J20" s="20"/>
      <c r="K20" s="38">
        <v>9.0768251999999994E-3</v>
      </c>
      <c r="L20" s="20"/>
      <c r="M20" s="24">
        <v>0</v>
      </c>
      <c r="N20" s="20"/>
      <c r="O20" s="24">
        <f>SUM(C20+I20)</f>
        <v>-4424.1491675063035</v>
      </c>
    </row>
    <row r="21" spans="1:15" x14ac:dyDescent="0.2">
      <c r="A21" s="25">
        <v>638</v>
      </c>
      <c r="B21" s="25" t="s">
        <v>13</v>
      </c>
      <c r="C21" s="24">
        <f t="shared" si="1"/>
        <v>-761.52205935875202</v>
      </c>
      <c r="D21" s="20"/>
      <c r="E21" s="38">
        <v>1.5623801E-3</v>
      </c>
      <c r="F21" s="25">
        <v>638</v>
      </c>
      <c r="G21" s="25" t="s">
        <v>13</v>
      </c>
      <c r="H21" s="29"/>
      <c r="I21" s="27">
        <f t="shared" si="2"/>
        <v>0</v>
      </c>
      <c r="J21" s="20"/>
      <c r="K21" s="38">
        <v>1.5623801E-3</v>
      </c>
      <c r="L21" s="20"/>
      <c r="M21" s="24">
        <f t="shared" si="3"/>
        <v>0</v>
      </c>
      <c r="N21" s="20"/>
      <c r="O21" s="24">
        <f t="shared" si="0"/>
        <v>-761.52205935875202</v>
      </c>
    </row>
    <row r="22" spans="1:15" x14ac:dyDescent="0.2">
      <c r="A22" s="25">
        <v>639</v>
      </c>
      <c r="B22" s="25" t="s">
        <v>14</v>
      </c>
      <c r="C22" s="24">
        <f t="shared" si="1"/>
        <v>-1377.1384550285441</v>
      </c>
      <c r="D22" s="20"/>
      <c r="E22" s="38">
        <v>2.8254121999999999E-3</v>
      </c>
      <c r="F22" s="25">
        <v>639</v>
      </c>
      <c r="G22" s="25" t="s">
        <v>14</v>
      </c>
      <c r="H22" s="29"/>
      <c r="I22" s="27">
        <f t="shared" si="2"/>
        <v>0</v>
      </c>
      <c r="J22" s="20"/>
      <c r="K22" s="38">
        <v>2.8254121999999999E-3</v>
      </c>
      <c r="L22" s="20"/>
      <c r="M22" s="24">
        <f t="shared" si="3"/>
        <v>0</v>
      </c>
      <c r="N22" s="20"/>
      <c r="O22" s="24">
        <f t="shared" si="0"/>
        <v>-1377.1384550285441</v>
      </c>
    </row>
    <row r="23" spans="1:15" x14ac:dyDescent="0.2">
      <c r="A23" s="25">
        <v>640</v>
      </c>
      <c r="B23" s="25" t="s">
        <v>15</v>
      </c>
      <c r="C23" s="24">
        <f t="shared" si="1"/>
        <v>-1669.0523337902721</v>
      </c>
      <c r="D23" s="20"/>
      <c r="E23" s="38">
        <v>3.4243186000000002E-3</v>
      </c>
      <c r="F23" s="25">
        <v>640</v>
      </c>
      <c r="G23" s="25" t="s">
        <v>15</v>
      </c>
      <c r="H23" s="29"/>
      <c r="I23" s="27">
        <f t="shared" si="2"/>
        <v>0</v>
      </c>
      <c r="J23" s="20"/>
      <c r="K23" s="38">
        <v>3.4243186000000002E-3</v>
      </c>
      <c r="L23" s="20"/>
      <c r="M23" s="24">
        <f t="shared" si="3"/>
        <v>0</v>
      </c>
      <c r="N23" s="20"/>
      <c r="O23" s="24">
        <f t="shared" si="0"/>
        <v>-1669.0523337902721</v>
      </c>
    </row>
    <row r="24" spans="1:15" x14ac:dyDescent="0.2">
      <c r="A24" s="25">
        <v>641</v>
      </c>
      <c r="B24" s="25" t="s">
        <v>37</v>
      </c>
      <c r="C24" s="24">
        <f t="shared" si="1"/>
        <v>-1.2190162115200001</v>
      </c>
      <c r="D24" s="20"/>
      <c r="E24" s="38">
        <v>2.5009999999999999E-6</v>
      </c>
      <c r="F24" s="25">
        <v>641</v>
      </c>
      <c r="G24" s="25" t="s">
        <v>37</v>
      </c>
      <c r="H24" s="29"/>
      <c r="I24" s="27">
        <f t="shared" si="2"/>
        <v>0</v>
      </c>
      <c r="J24" s="20"/>
      <c r="K24" s="38">
        <v>2.5009999999999999E-6</v>
      </c>
      <c r="L24" s="20"/>
      <c r="M24" s="24">
        <f t="shared" si="3"/>
        <v>0</v>
      </c>
      <c r="N24" s="20"/>
      <c r="O24" s="24">
        <f t="shared" si="0"/>
        <v>-1.2190162115200001</v>
      </c>
    </row>
    <row r="25" spans="1:15" x14ac:dyDescent="0.2">
      <c r="A25" s="25">
        <v>642</v>
      </c>
      <c r="B25" s="25" t="s">
        <v>16</v>
      </c>
      <c r="C25" s="24">
        <f t="shared" si="1"/>
        <v>-636.66131412768004</v>
      </c>
      <c r="D25" s="20"/>
      <c r="E25" s="38">
        <v>1.306209E-3</v>
      </c>
      <c r="F25" s="25">
        <v>642</v>
      </c>
      <c r="G25" s="25" t="s">
        <v>16</v>
      </c>
      <c r="H25" s="29"/>
      <c r="I25" s="27">
        <f t="shared" si="2"/>
        <v>0</v>
      </c>
      <c r="J25" s="20"/>
      <c r="K25" s="38">
        <v>1.306209E-3</v>
      </c>
      <c r="L25" s="20"/>
      <c r="M25" s="24">
        <f t="shared" si="3"/>
        <v>0</v>
      </c>
      <c r="N25" s="20"/>
      <c r="O25" s="24">
        <f t="shared" si="0"/>
        <v>-636.66131412768004</v>
      </c>
    </row>
    <row r="26" spans="1:15" x14ac:dyDescent="0.2">
      <c r="A26" s="25">
        <v>643</v>
      </c>
      <c r="B26" s="25" t="s">
        <v>17</v>
      </c>
      <c r="C26" s="24">
        <f t="shared" si="1"/>
        <v>-598.15716879993602</v>
      </c>
      <c r="D26" s="20"/>
      <c r="E26" s="38">
        <v>1.2272118E-3</v>
      </c>
      <c r="F26" s="25">
        <v>643</v>
      </c>
      <c r="G26" s="25" t="s">
        <v>17</v>
      </c>
      <c r="H26" s="29"/>
      <c r="I26" s="27">
        <f t="shared" si="2"/>
        <v>0</v>
      </c>
      <c r="J26" s="20"/>
      <c r="K26" s="38">
        <v>1.2272118E-3</v>
      </c>
      <c r="L26" s="20"/>
      <c r="M26" s="24">
        <f t="shared" si="3"/>
        <v>0</v>
      </c>
      <c r="N26" s="20"/>
      <c r="O26" s="24">
        <f t="shared" si="0"/>
        <v>-598.15716879993602</v>
      </c>
    </row>
    <row r="27" spans="1:15" x14ac:dyDescent="0.2">
      <c r="A27" s="25">
        <v>644</v>
      </c>
      <c r="B27" s="25" t="s">
        <v>18</v>
      </c>
      <c r="C27" s="24">
        <f t="shared" si="1"/>
        <v>-643.86530513443211</v>
      </c>
      <c r="D27" s="20"/>
      <c r="E27" s="38">
        <v>1.3209891000000001E-3</v>
      </c>
      <c r="F27" s="25">
        <v>644</v>
      </c>
      <c r="G27" s="25" t="s">
        <v>18</v>
      </c>
      <c r="H27" s="29"/>
      <c r="I27" s="27">
        <f t="shared" si="2"/>
        <v>0</v>
      </c>
      <c r="J27" s="20"/>
      <c r="K27" s="38">
        <v>1.3209891000000001E-3</v>
      </c>
      <c r="L27" s="20"/>
      <c r="M27" s="24">
        <f t="shared" si="3"/>
        <v>0</v>
      </c>
      <c r="N27" s="20"/>
      <c r="O27" s="24">
        <f t="shared" si="0"/>
        <v>-643.86530513443211</v>
      </c>
    </row>
    <row r="28" spans="1:15" x14ac:dyDescent="0.2">
      <c r="A28" s="25">
        <v>645</v>
      </c>
      <c r="B28" s="25" t="s">
        <v>19</v>
      </c>
      <c r="C28" s="24">
        <f t="shared" si="1"/>
        <v>-270.25116620224003</v>
      </c>
      <c r="D28" s="20"/>
      <c r="E28" s="38">
        <v>5.5446200000000003E-4</v>
      </c>
      <c r="F28" s="25">
        <v>645</v>
      </c>
      <c r="G28" s="25" t="s">
        <v>19</v>
      </c>
      <c r="H28" s="29"/>
      <c r="I28" s="27">
        <f t="shared" si="2"/>
        <v>0</v>
      </c>
      <c r="J28" s="20"/>
      <c r="K28" s="38">
        <v>5.5446200000000003E-4</v>
      </c>
      <c r="L28" s="20"/>
      <c r="M28" s="24">
        <f t="shared" si="3"/>
        <v>0</v>
      </c>
      <c r="N28" s="20"/>
      <c r="O28" s="24">
        <f t="shared" si="0"/>
        <v>-270.25116620224003</v>
      </c>
    </row>
    <row r="29" spans="1:15" x14ac:dyDescent="0.2">
      <c r="A29" s="25">
        <v>646</v>
      </c>
      <c r="B29" s="25" t="s">
        <v>20</v>
      </c>
      <c r="C29" s="24">
        <f t="shared" si="1"/>
        <v>-1825.5339988636481</v>
      </c>
      <c r="D29" s="20"/>
      <c r="E29" s="38">
        <v>3.7453649E-3</v>
      </c>
      <c r="F29" s="25">
        <v>646</v>
      </c>
      <c r="G29" s="25" t="s">
        <v>20</v>
      </c>
      <c r="H29" s="29"/>
      <c r="I29" s="27">
        <f t="shared" si="2"/>
        <v>0</v>
      </c>
      <c r="J29" s="20"/>
      <c r="K29" s="38">
        <v>3.7453649E-3</v>
      </c>
      <c r="L29" s="20"/>
      <c r="M29" s="24">
        <f t="shared" si="3"/>
        <v>0</v>
      </c>
      <c r="N29" s="20"/>
      <c r="O29" s="24">
        <f t="shared" si="0"/>
        <v>-1825.5339988636481</v>
      </c>
    </row>
    <row r="30" spans="1:15" x14ac:dyDescent="0.2">
      <c r="A30" s="25">
        <v>647</v>
      </c>
      <c r="B30" s="25" t="s">
        <v>21</v>
      </c>
      <c r="C30" s="24">
        <f t="shared" si="1"/>
        <v>-6711.0584302415036</v>
      </c>
      <c r="D30" s="20"/>
      <c r="E30" s="38">
        <v>1.3768772699999999E-2</v>
      </c>
      <c r="F30" s="25">
        <v>647</v>
      </c>
      <c r="G30" s="25" t="s">
        <v>21</v>
      </c>
      <c r="H30" s="29"/>
      <c r="I30" s="27">
        <f t="shared" si="2"/>
        <v>0</v>
      </c>
      <c r="J30" s="20"/>
      <c r="K30" s="38">
        <v>1.3768772699999999E-2</v>
      </c>
      <c r="L30" s="20"/>
      <c r="M30" s="24">
        <f t="shared" si="3"/>
        <v>0</v>
      </c>
      <c r="N30" s="20"/>
      <c r="O30" s="24">
        <f t="shared" si="0"/>
        <v>-6711.0584302415036</v>
      </c>
    </row>
    <row r="31" spans="1:15" x14ac:dyDescent="0.2">
      <c r="A31" s="25">
        <v>648</v>
      </c>
      <c r="B31" s="25" t="s">
        <v>22</v>
      </c>
      <c r="C31" s="24">
        <f t="shared" si="1"/>
        <v>-1073.8549714455362</v>
      </c>
      <c r="D31" s="20"/>
      <c r="E31" s="38">
        <v>2.2031793000000001E-3</v>
      </c>
      <c r="F31" s="25">
        <v>648</v>
      </c>
      <c r="G31" s="25" t="s">
        <v>22</v>
      </c>
      <c r="H31" s="29"/>
      <c r="I31" s="27">
        <f t="shared" si="2"/>
        <v>0</v>
      </c>
      <c r="J31" s="20"/>
      <c r="K31" s="38">
        <v>2.2031793000000001E-3</v>
      </c>
      <c r="L31" s="20"/>
      <c r="M31" s="24">
        <f t="shared" si="3"/>
        <v>0</v>
      </c>
      <c r="N31" s="20"/>
      <c r="O31" s="24">
        <f t="shared" si="0"/>
        <v>-1073.8549714455362</v>
      </c>
    </row>
    <row r="32" spans="1:15" x14ac:dyDescent="0.2">
      <c r="A32" s="25">
        <v>649</v>
      </c>
      <c r="B32" s="25" t="s">
        <v>97</v>
      </c>
      <c r="C32" s="24">
        <f t="shared" si="1"/>
        <v>-8127.6348623289596</v>
      </c>
      <c r="D32" s="20"/>
      <c r="E32" s="38">
        <v>1.6675097999999999E-2</v>
      </c>
      <c r="F32" s="25">
        <v>649</v>
      </c>
      <c r="G32" s="25" t="s">
        <v>97</v>
      </c>
      <c r="H32" s="29"/>
      <c r="I32" s="27">
        <f t="shared" si="2"/>
        <v>0</v>
      </c>
      <c r="J32" s="20"/>
      <c r="K32" s="38">
        <v>1.6675097999999999E-2</v>
      </c>
      <c r="L32" s="20"/>
      <c r="M32" s="24">
        <f t="shared" si="3"/>
        <v>0</v>
      </c>
      <c r="N32" s="20"/>
      <c r="O32" s="24">
        <f>SUM(C32+I32)</f>
        <v>-8127.6348623289596</v>
      </c>
    </row>
    <row r="33" spans="1:15" x14ac:dyDescent="0.2">
      <c r="A33" s="25">
        <v>650</v>
      </c>
      <c r="B33" s="25" t="s">
        <v>23</v>
      </c>
      <c r="C33" s="24">
        <f t="shared" si="1"/>
        <v>-15208.083523270338</v>
      </c>
      <c r="D33" s="20"/>
      <c r="E33" s="38">
        <v>3.12017318E-2</v>
      </c>
      <c r="F33" s="25">
        <v>650</v>
      </c>
      <c r="G33" s="25" t="s">
        <v>23</v>
      </c>
      <c r="H33" s="29"/>
      <c r="I33" s="27">
        <f t="shared" si="2"/>
        <v>0</v>
      </c>
      <c r="J33" s="20"/>
      <c r="K33" s="38">
        <v>3.12017318E-2</v>
      </c>
      <c r="L33" s="20"/>
      <c r="M33" s="24">
        <f t="shared" si="3"/>
        <v>0</v>
      </c>
      <c r="N33" s="20"/>
      <c r="O33" s="24">
        <f t="shared" si="0"/>
        <v>-15208.083523270338</v>
      </c>
    </row>
    <row r="34" spans="1:15" x14ac:dyDescent="0.2">
      <c r="A34" s="25">
        <v>651</v>
      </c>
      <c r="B34" s="25" t="s">
        <v>89</v>
      </c>
      <c r="C34" s="24">
        <f t="shared" si="1"/>
        <v>-120.12281280976001</v>
      </c>
      <c r="D34" s="20"/>
      <c r="E34" s="38">
        <v>2.4645050000000001E-4</v>
      </c>
      <c r="F34" s="25">
        <v>651</v>
      </c>
      <c r="G34" s="25" t="s">
        <v>89</v>
      </c>
      <c r="H34" s="29"/>
      <c r="I34" s="27">
        <f t="shared" si="2"/>
        <v>0</v>
      </c>
      <c r="J34" s="20"/>
      <c r="K34" s="38">
        <v>2.4645050000000001E-4</v>
      </c>
      <c r="L34" s="20"/>
      <c r="M34" s="24">
        <f t="shared" si="3"/>
        <v>0</v>
      </c>
      <c r="N34" s="20"/>
      <c r="O34" s="24">
        <f t="shared" si="0"/>
        <v>-120.12281280976001</v>
      </c>
    </row>
    <row r="35" spans="1:15" x14ac:dyDescent="0.2">
      <c r="A35" s="25">
        <v>652</v>
      </c>
      <c r="B35" s="25" t="s">
        <v>24</v>
      </c>
      <c r="C35" s="24">
        <f t="shared" si="1"/>
        <v>-124524.19415656752</v>
      </c>
      <c r="D35" s="20"/>
      <c r="E35" s="38">
        <v>0.25548061350000001</v>
      </c>
      <c r="F35" s="25">
        <v>652</v>
      </c>
      <c r="G35" s="25" t="s">
        <v>24</v>
      </c>
      <c r="H35" s="29"/>
      <c r="I35" s="27">
        <f t="shared" si="2"/>
        <v>0</v>
      </c>
      <c r="J35" s="20"/>
      <c r="K35" s="38">
        <v>0.25548061350000001</v>
      </c>
      <c r="L35" s="20"/>
      <c r="M35" s="24"/>
      <c r="N35" s="20"/>
      <c r="O35" s="24">
        <f t="shared" si="0"/>
        <v>-124524.19415656752</v>
      </c>
    </row>
    <row r="36" spans="1:15" x14ac:dyDescent="0.2">
      <c r="A36" s="25">
        <v>654</v>
      </c>
      <c r="B36" s="25" t="s">
        <v>26</v>
      </c>
      <c r="C36" s="24">
        <f t="shared" si="1"/>
        <v>-20174.544148519904</v>
      </c>
      <c r="D36" s="20"/>
      <c r="E36" s="38">
        <v>4.1391192700000003E-2</v>
      </c>
      <c r="F36" s="25">
        <v>654</v>
      </c>
      <c r="G36" s="25" t="s">
        <v>26</v>
      </c>
      <c r="H36" s="29"/>
      <c r="I36" s="27">
        <f t="shared" si="2"/>
        <v>0</v>
      </c>
      <c r="J36" s="20"/>
      <c r="K36" s="38">
        <v>4.1391192700000003E-2</v>
      </c>
      <c r="L36" s="20"/>
      <c r="M36" s="24"/>
      <c r="N36" s="20"/>
      <c r="O36" s="24">
        <f t="shared" si="0"/>
        <v>-20174.544148519904</v>
      </c>
    </row>
    <row r="37" spans="1:15" x14ac:dyDescent="0.2">
      <c r="A37" s="25">
        <v>658</v>
      </c>
      <c r="B37" s="25" t="s">
        <v>27</v>
      </c>
      <c r="C37" s="24">
        <f t="shared" si="1"/>
        <v>-21665.635371408833</v>
      </c>
      <c r="D37" s="20"/>
      <c r="E37" s="38">
        <v>4.4450396599999997E-2</v>
      </c>
      <c r="F37" s="25">
        <v>658</v>
      </c>
      <c r="G37" s="25" t="s">
        <v>27</v>
      </c>
      <c r="H37" s="29"/>
      <c r="I37" s="27">
        <f t="shared" si="2"/>
        <v>0</v>
      </c>
      <c r="J37" s="20"/>
      <c r="K37" s="38">
        <v>4.4450396599999997E-2</v>
      </c>
      <c r="L37" s="20"/>
      <c r="M37" s="24"/>
      <c r="N37" s="20"/>
      <c r="O37" s="24">
        <f t="shared" si="0"/>
        <v>-21665.635371408833</v>
      </c>
    </row>
    <row r="38" spans="1:15" x14ac:dyDescent="0.2">
      <c r="A38" s="25">
        <v>659</v>
      </c>
      <c r="B38" s="25" t="s">
        <v>28</v>
      </c>
      <c r="C38" s="24">
        <f t="shared" si="1"/>
        <v>-6440.4573513090563</v>
      </c>
      <c r="D38" s="20"/>
      <c r="E38" s="38">
        <v>1.32135928E-2</v>
      </c>
      <c r="F38" s="25">
        <v>659</v>
      </c>
      <c r="G38" s="25" t="s">
        <v>28</v>
      </c>
      <c r="H38" s="29"/>
      <c r="I38" s="27">
        <f t="shared" si="2"/>
        <v>0</v>
      </c>
      <c r="J38" s="20"/>
      <c r="K38" s="38">
        <v>1.32135928E-2</v>
      </c>
      <c r="L38" s="20"/>
      <c r="M38" s="24"/>
      <c r="N38" s="20"/>
      <c r="O38" s="24">
        <f t="shared" si="0"/>
        <v>-6440.4573513090563</v>
      </c>
    </row>
    <row r="39" spans="1:15" x14ac:dyDescent="0.2">
      <c r="A39" s="25">
        <v>660</v>
      </c>
      <c r="B39" s="25" t="s">
        <v>29</v>
      </c>
      <c r="C39" s="24">
        <f t="shared" si="1"/>
        <v>-7839.7871166905279</v>
      </c>
      <c r="D39" s="20"/>
      <c r="E39" s="38">
        <v>1.60845339E-2</v>
      </c>
      <c r="F39" s="25">
        <v>660</v>
      </c>
      <c r="G39" s="25" t="s">
        <v>29</v>
      </c>
      <c r="H39" s="29"/>
      <c r="I39" s="27">
        <f t="shared" si="2"/>
        <v>0</v>
      </c>
      <c r="J39" s="20"/>
      <c r="K39" s="38">
        <v>1.60845339E-2</v>
      </c>
      <c r="L39" s="20"/>
      <c r="M39" s="24">
        <f>SUM(I39*0.3531)</f>
        <v>0</v>
      </c>
      <c r="N39" s="20"/>
      <c r="O39" s="24">
        <f t="shared" si="0"/>
        <v>-7839.7871166905279</v>
      </c>
    </row>
    <row r="40" spans="1:15" x14ac:dyDescent="0.2">
      <c r="A40" s="25">
        <v>662</v>
      </c>
      <c r="B40" s="25" t="s">
        <v>88</v>
      </c>
      <c r="C40" s="24">
        <f t="shared" si="1"/>
        <v>-489.54935566787196</v>
      </c>
      <c r="D40" s="20"/>
      <c r="E40" s="38">
        <v>1.0043860999999999E-3</v>
      </c>
      <c r="F40" s="25">
        <v>662</v>
      </c>
      <c r="G40" s="25" t="s">
        <v>88</v>
      </c>
      <c r="H40" s="29"/>
      <c r="I40" s="27">
        <f t="shared" si="2"/>
        <v>0</v>
      </c>
      <c r="J40" s="20"/>
      <c r="K40" s="38">
        <v>1.0043860999999999E-3</v>
      </c>
      <c r="L40" s="20"/>
      <c r="M40" s="24">
        <f>SUM(I40*0.3531)</f>
        <v>0</v>
      </c>
      <c r="N40" s="20"/>
      <c r="O40" s="24">
        <f t="shared" si="0"/>
        <v>-489.54935566787196</v>
      </c>
    </row>
    <row r="41" spans="1:15" x14ac:dyDescent="0.2">
      <c r="A41" s="25">
        <v>663</v>
      </c>
      <c r="B41" s="25" t="s">
        <v>30</v>
      </c>
      <c r="C41" s="24">
        <f t="shared" si="1"/>
        <v>-7565.4666491901125</v>
      </c>
      <c r="D41" s="20"/>
      <c r="E41" s="38">
        <v>1.5521723100000001E-2</v>
      </c>
      <c r="F41" s="25">
        <v>663</v>
      </c>
      <c r="G41" s="25" t="s">
        <v>30</v>
      </c>
      <c r="H41" s="29"/>
      <c r="I41" s="27">
        <f t="shared" si="2"/>
        <v>0</v>
      </c>
      <c r="J41" s="20"/>
      <c r="K41" s="38">
        <v>1.5521723100000001E-2</v>
      </c>
      <c r="L41" s="20"/>
      <c r="M41" s="24">
        <f>SUM(I41*0.3531)</f>
        <v>0</v>
      </c>
      <c r="N41" s="20"/>
      <c r="O41" s="24">
        <f t="shared" si="0"/>
        <v>-7565.4666491901125</v>
      </c>
    </row>
    <row r="42" spans="1:15" x14ac:dyDescent="0.2">
      <c r="A42" s="25">
        <v>666</v>
      </c>
      <c r="B42" s="25" t="s">
        <v>31</v>
      </c>
      <c r="C42" s="24">
        <f t="shared" si="1"/>
        <v>-2061.5089247449278</v>
      </c>
      <c r="D42" s="20"/>
      <c r="E42" s="38">
        <v>4.2295038999999998E-3</v>
      </c>
      <c r="F42" s="25">
        <v>666</v>
      </c>
      <c r="G42" s="25" t="s">
        <v>31</v>
      </c>
      <c r="H42" s="29"/>
      <c r="I42" s="27">
        <f t="shared" si="2"/>
        <v>0</v>
      </c>
      <c r="J42" s="20"/>
      <c r="K42" s="38">
        <v>4.2295038999999998E-3</v>
      </c>
      <c r="L42" s="20"/>
      <c r="M42" s="24">
        <f>SUM(I42*0.3531)</f>
        <v>0</v>
      </c>
      <c r="N42" s="20"/>
      <c r="O42" s="24">
        <f t="shared" si="0"/>
        <v>-2061.5089247449278</v>
      </c>
    </row>
    <row r="43" spans="1:15" x14ac:dyDescent="0.2">
      <c r="A43" s="25">
        <v>683</v>
      </c>
      <c r="B43" s="25" t="s">
        <v>32</v>
      </c>
      <c r="C43" s="24">
        <f t="shared" si="1"/>
        <v>-19.856950360192002</v>
      </c>
      <c r="D43" s="20"/>
      <c r="E43" s="38">
        <v>4.0739599999999999E-5</v>
      </c>
      <c r="F43" s="25">
        <v>683</v>
      </c>
      <c r="G43" s="25" t="s">
        <v>32</v>
      </c>
      <c r="H43" s="29"/>
      <c r="I43" s="27">
        <f t="shared" si="2"/>
        <v>0</v>
      </c>
      <c r="J43" s="20"/>
      <c r="K43" s="38">
        <v>4.0739599999999999E-5</v>
      </c>
      <c r="L43" s="20"/>
      <c r="M43" s="24">
        <f>SUM(I43*0.3531)</f>
        <v>0</v>
      </c>
      <c r="N43" s="20"/>
      <c r="O43" s="24">
        <f t="shared" si="0"/>
        <v>-19.856950360192002</v>
      </c>
    </row>
    <row r="44" spans="1:15" x14ac:dyDescent="0.2">
      <c r="A44" s="25">
        <v>688</v>
      </c>
      <c r="B44" s="25" t="s">
        <v>36</v>
      </c>
      <c r="C44" s="24">
        <f t="shared" si="1"/>
        <v>-7682.0774670336641</v>
      </c>
      <c r="D44" s="20"/>
      <c r="E44" s="38">
        <v>1.5760968199999999E-2</v>
      </c>
      <c r="F44" s="25">
        <v>688</v>
      </c>
      <c r="G44" s="25" t="s">
        <v>36</v>
      </c>
      <c r="H44" s="29"/>
      <c r="I44" s="27">
        <f t="shared" si="2"/>
        <v>0</v>
      </c>
      <c r="J44" s="20"/>
      <c r="K44" s="38">
        <v>1.5760968199999999E-2</v>
      </c>
      <c r="L44" s="20"/>
      <c r="M44" s="24"/>
      <c r="N44" s="20"/>
      <c r="O44" s="24">
        <f>SUM(C44+I44)</f>
        <v>-7682.0774670336641</v>
      </c>
    </row>
    <row r="45" spans="1:15" x14ac:dyDescent="0.2">
      <c r="A45" s="25">
        <v>690</v>
      </c>
      <c r="B45" s="25" t="s">
        <v>99</v>
      </c>
      <c r="C45" s="24">
        <f t="shared" si="1"/>
        <v>-307.37369483539197</v>
      </c>
      <c r="D45" s="20"/>
      <c r="E45" s="38">
        <v>6.3062459999999997E-4</v>
      </c>
      <c r="F45" s="25">
        <v>690</v>
      </c>
      <c r="G45" s="25" t="s">
        <v>99</v>
      </c>
      <c r="H45" s="29"/>
      <c r="I45" s="27">
        <f t="shared" si="2"/>
        <v>0</v>
      </c>
      <c r="J45" s="20"/>
      <c r="K45" s="38">
        <v>6.3062459999999997E-4</v>
      </c>
      <c r="L45" s="20"/>
      <c r="M45" s="24">
        <f>SUM(I45*0.3531)</f>
        <v>0</v>
      </c>
      <c r="N45" s="20"/>
      <c r="O45" s="24">
        <f t="shared" si="0"/>
        <v>-307.37369483539197</v>
      </c>
    </row>
    <row r="46" spans="1:15" x14ac:dyDescent="0.2">
      <c r="A46" s="25">
        <v>691</v>
      </c>
      <c r="B46" s="25" t="s">
        <v>100</v>
      </c>
      <c r="C46" s="24">
        <f t="shared" si="1"/>
        <v>-454.14636613612799</v>
      </c>
      <c r="D46" s="20"/>
      <c r="E46" s="38">
        <v>9.317514E-4</v>
      </c>
      <c r="F46" s="25"/>
      <c r="G46" s="25"/>
      <c r="H46" s="29"/>
      <c r="I46" s="27">
        <f t="shared" si="2"/>
        <v>0</v>
      </c>
      <c r="J46" s="20"/>
      <c r="K46" s="38">
        <v>9.317514E-4</v>
      </c>
      <c r="L46" s="20"/>
      <c r="M46" s="24"/>
      <c r="N46" s="20"/>
      <c r="O46" s="24">
        <f>SUM(C46+I46)</f>
        <v>-454.14636613612799</v>
      </c>
    </row>
    <row r="47" spans="1:15" x14ac:dyDescent="0.2">
      <c r="A47" s="20"/>
      <c r="B47" s="20"/>
      <c r="C47" s="20"/>
      <c r="D47" s="20"/>
      <c r="E47" s="37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20"/>
      <c r="B48" s="20"/>
      <c r="C48" s="20"/>
      <c r="D48" s="20"/>
      <c r="E48" s="37"/>
      <c r="F48" s="20"/>
      <c r="G48" s="20"/>
      <c r="H48" s="20"/>
      <c r="I48" s="20"/>
      <c r="J48" s="20"/>
      <c r="K48" s="23">
        <f>SUM(K3:K47)</f>
        <v>0.99999999999999978</v>
      </c>
      <c r="L48" s="20"/>
      <c r="M48" s="22">
        <f>SUM(M5:M47)</f>
        <v>0</v>
      </c>
      <c r="N48" s="20"/>
      <c r="O48" s="40">
        <f>SUM(O3:O47)</f>
        <v>-487411.52000000008</v>
      </c>
    </row>
    <row r="49" spans="1:15" x14ac:dyDescent="0.2">
      <c r="A49" s="20"/>
      <c r="B49" s="20"/>
      <c r="C49" s="24">
        <f>SUM(C3:C46)</f>
        <v>-487411.52000000008</v>
      </c>
      <c r="D49" s="24"/>
      <c r="E49" s="38">
        <f>SUM(E3:E47)</f>
        <v>0.99999999999999978</v>
      </c>
      <c r="F49" s="25"/>
      <c r="G49" s="25"/>
      <c r="H49" s="25"/>
      <c r="I49" s="24">
        <f>SUM(I3:I48)</f>
        <v>0</v>
      </c>
      <c r="J49" s="20"/>
      <c r="K49" s="23">
        <f>K48-K2</f>
        <v>0</v>
      </c>
      <c r="L49" s="20"/>
      <c r="M49" s="20"/>
      <c r="N49" s="20"/>
      <c r="O49" s="31"/>
    </row>
  </sheetData>
  <pageMargins left="0" right="0" top="0.5" bottom="0.5" header="0.05" footer="0.05"/>
  <pageSetup scale="8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9"/>
  <sheetViews>
    <sheetView zoomScaleNormal="100" workbookViewId="0">
      <selection activeCell="C3" sqref="C3"/>
    </sheetView>
  </sheetViews>
  <sheetFormatPr defaultRowHeight="12.75" x14ac:dyDescent="0.2"/>
  <cols>
    <col min="1" max="1" width="5.5703125" customWidth="1"/>
    <col min="2" max="2" width="11.28515625" bestFit="1" customWidth="1"/>
    <col min="3" max="3" width="10.7109375" bestFit="1" customWidth="1"/>
    <col min="4" max="4" width="1.28515625" customWidth="1"/>
    <col min="5" max="5" width="10.140625" bestFit="1" customWidth="1"/>
    <col min="6" max="6" width="4.7109375" customWidth="1"/>
    <col min="8" max="8" width="4.28515625" customWidth="1"/>
    <col min="9" max="9" width="9.28515625" bestFit="1" customWidth="1"/>
    <col min="10" max="10" width="0.85546875" customWidth="1"/>
    <col min="11" max="11" width="10" bestFit="1" customWidth="1"/>
    <col min="12" max="12" width="1" customWidth="1"/>
    <col min="13" max="13" width="9.7109375" bestFit="1" customWidth="1"/>
    <col min="14" max="14" width="0.7109375" customWidth="1"/>
    <col min="15" max="15" width="13.7109375" bestFit="1" customWidth="1"/>
  </cols>
  <sheetData>
    <row r="1" spans="1:15" x14ac:dyDescent="0.2">
      <c r="C1" s="13" t="s">
        <v>91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299.47000000000003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-75.30230947710001</v>
      </c>
      <c r="D3" s="2"/>
      <c r="E3" s="14">
        <v>0.25145192999999999</v>
      </c>
      <c r="F3" s="2">
        <v>101</v>
      </c>
      <c r="G3" s="2" t="s">
        <v>34</v>
      </c>
      <c r="H3" s="2"/>
      <c r="I3" s="8">
        <f>-K3*$I$2</f>
        <v>0</v>
      </c>
      <c r="J3" s="2"/>
      <c r="K3" s="14">
        <v>0.25145192999999999</v>
      </c>
      <c r="L3" s="2"/>
      <c r="M3" s="9"/>
      <c r="N3" s="9"/>
      <c r="O3" s="8">
        <f t="shared" ref="O3:O42" si="0">SUM(C3+I3)</f>
        <v>-75.30230947710001</v>
      </c>
    </row>
    <row r="4" spans="1:15" x14ac:dyDescent="0.2">
      <c r="A4" s="2">
        <v>514</v>
      </c>
      <c r="B4" s="2" t="s">
        <v>81</v>
      </c>
      <c r="C4" s="8">
        <f t="shared" ref="C4:C42" si="1">-E4*$C$2</f>
        <v>-2.0020677539000005</v>
      </c>
      <c r="D4" s="2"/>
      <c r="E4" s="14">
        <v>6.6853700000000004E-3</v>
      </c>
      <c r="F4" s="2">
        <v>514</v>
      </c>
      <c r="G4" s="2" t="s">
        <v>81</v>
      </c>
      <c r="H4" s="2"/>
      <c r="I4" s="8">
        <f t="shared" ref="I4:I42" si="2">-K4*$I$2</f>
        <v>0</v>
      </c>
      <c r="J4" s="2"/>
      <c r="K4" s="14">
        <v>6.6853700000000004E-3</v>
      </c>
      <c r="L4" s="2"/>
      <c r="M4" s="9"/>
      <c r="N4" s="9"/>
      <c r="O4" s="8">
        <f t="shared" si="0"/>
        <v>-2.0020677539000005</v>
      </c>
    </row>
    <row r="5" spans="1:15" x14ac:dyDescent="0.2">
      <c r="A5" s="2">
        <v>515</v>
      </c>
      <c r="B5" s="2" t="s">
        <v>82</v>
      </c>
      <c r="C5" s="8">
        <f t="shared" si="1"/>
        <v>-0.45281660820000003</v>
      </c>
      <c r="D5" s="2"/>
      <c r="E5" s="14">
        <v>1.51206E-3</v>
      </c>
      <c r="F5" s="2">
        <v>515</v>
      </c>
      <c r="G5" s="2" t="s">
        <v>82</v>
      </c>
      <c r="H5" s="2"/>
      <c r="I5" s="8">
        <f t="shared" si="2"/>
        <v>0</v>
      </c>
      <c r="J5" s="2"/>
      <c r="K5" s="14">
        <v>1.51206E-3</v>
      </c>
      <c r="L5" s="2"/>
      <c r="M5" s="9">
        <f>SUM(I5*0.3531)</f>
        <v>0</v>
      </c>
      <c r="N5" s="9"/>
      <c r="O5" s="8">
        <f t="shared" si="0"/>
        <v>-0.45281660820000003</v>
      </c>
    </row>
    <row r="6" spans="1:15" x14ac:dyDescent="0.2">
      <c r="A6" s="2">
        <v>516</v>
      </c>
      <c r="B6" s="2" t="s">
        <v>90</v>
      </c>
      <c r="C6" s="8">
        <f t="shared" si="1"/>
        <v>-3.0848734117000003</v>
      </c>
      <c r="D6" s="2"/>
      <c r="E6" s="14">
        <v>1.030111E-2</v>
      </c>
      <c r="F6" s="2">
        <v>516</v>
      </c>
      <c r="G6" s="2" t="s">
        <v>90</v>
      </c>
      <c r="H6" s="2"/>
      <c r="I6" s="8">
        <f t="shared" si="2"/>
        <v>0</v>
      </c>
      <c r="J6" s="2"/>
      <c r="K6" s="14">
        <v>1.030111E-2</v>
      </c>
      <c r="L6" s="2"/>
      <c r="M6" s="9">
        <f t="shared" ref="M6:M31" si="3">SUM(I6*0.3531)</f>
        <v>0</v>
      </c>
      <c r="N6" s="9"/>
      <c r="O6" s="8">
        <f t="shared" si="0"/>
        <v>-3.0848734117000003</v>
      </c>
    </row>
    <row r="7" spans="1:15" x14ac:dyDescent="0.2">
      <c r="A7" s="2">
        <v>617</v>
      </c>
      <c r="B7" s="2" t="s">
        <v>38</v>
      </c>
      <c r="C7" s="8">
        <f t="shared" si="1"/>
        <v>-16.325657959900003</v>
      </c>
      <c r="D7" s="2"/>
      <c r="E7" s="14">
        <v>5.4515170000000002E-2</v>
      </c>
      <c r="F7" s="2">
        <v>617</v>
      </c>
      <c r="G7" s="2" t="s">
        <v>38</v>
      </c>
      <c r="H7" s="2"/>
      <c r="I7" s="8">
        <f t="shared" si="2"/>
        <v>0</v>
      </c>
      <c r="J7" s="2"/>
      <c r="K7" s="14">
        <v>5.4515170000000002E-2</v>
      </c>
      <c r="L7" s="2"/>
      <c r="M7" s="9">
        <f t="shared" si="3"/>
        <v>0</v>
      </c>
      <c r="N7" s="9"/>
      <c r="O7" s="8">
        <f t="shared" si="0"/>
        <v>-16.325657959900003</v>
      </c>
    </row>
    <row r="8" spans="1:15" x14ac:dyDescent="0.2">
      <c r="A8" s="2">
        <v>621</v>
      </c>
      <c r="B8" s="2" t="s">
        <v>39</v>
      </c>
      <c r="C8" s="8">
        <f t="shared" si="1"/>
        <v>-5.256686751000001</v>
      </c>
      <c r="D8" s="2"/>
      <c r="E8" s="14">
        <v>1.7553300000000001E-2</v>
      </c>
      <c r="F8" s="2">
        <v>621</v>
      </c>
      <c r="G8" s="2" t="s">
        <v>39</v>
      </c>
      <c r="H8" s="2"/>
      <c r="I8" s="8">
        <f t="shared" si="2"/>
        <v>0</v>
      </c>
      <c r="J8" s="2"/>
      <c r="K8" s="14">
        <v>1.7553300000000001E-2</v>
      </c>
      <c r="L8" s="2"/>
      <c r="M8" s="9">
        <f t="shared" si="3"/>
        <v>0</v>
      </c>
      <c r="N8" s="9"/>
      <c r="O8" s="8">
        <f t="shared" si="0"/>
        <v>-5.256686751000001</v>
      </c>
    </row>
    <row r="9" spans="1:15" x14ac:dyDescent="0.2">
      <c r="A9" s="2">
        <v>623</v>
      </c>
      <c r="B9" s="2" t="s">
        <v>83</v>
      </c>
      <c r="C9" s="8">
        <f t="shared" si="1"/>
        <v>-1.5865710971000002</v>
      </c>
      <c r="D9" s="2"/>
      <c r="E9" s="14">
        <v>5.2979300000000002E-3</v>
      </c>
      <c r="F9" s="2">
        <v>623</v>
      </c>
      <c r="G9" s="2" t="s">
        <v>83</v>
      </c>
      <c r="H9" s="2"/>
      <c r="I9" s="8">
        <f t="shared" si="2"/>
        <v>0</v>
      </c>
      <c r="J9" s="2"/>
      <c r="K9" s="14">
        <v>5.2979300000000002E-3</v>
      </c>
      <c r="L9" s="2"/>
      <c r="M9" s="9">
        <f t="shared" si="3"/>
        <v>0</v>
      </c>
      <c r="N9" s="9"/>
      <c r="O9" s="8">
        <f t="shared" si="0"/>
        <v>-1.5865710971000002</v>
      </c>
    </row>
    <row r="10" spans="1:15" x14ac:dyDescent="0.2">
      <c r="A10" s="2">
        <v>624</v>
      </c>
      <c r="B10" s="2" t="s">
        <v>40</v>
      </c>
      <c r="C10" s="8">
        <f t="shared" si="1"/>
        <v>-0.15451454120000002</v>
      </c>
      <c r="D10" s="2"/>
      <c r="E10" s="14">
        <v>5.1595999999999999E-4</v>
      </c>
      <c r="F10" s="2">
        <v>624</v>
      </c>
      <c r="G10" s="2" t="s">
        <v>40</v>
      </c>
      <c r="H10" s="2"/>
      <c r="I10" s="8">
        <f t="shared" si="2"/>
        <v>0</v>
      </c>
      <c r="J10" s="2"/>
      <c r="K10" s="14">
        <v>5.1595999999999999E-4</v>
      </c>
      <c r="L10" s="2"/>
      <c r="M10" s="9">
        <f t="shared" si="3"/>
        <v>0</v>
      </c>
      <c r="N10" s="9"/>
      <c r="O10" s="8">
        <f t="shared" si="0"/>
        <v>-0.15451454120000002</v>
      </c>
    </row>
    <row r="11" spans="1:15" x14ac:dyDescent="0.2">
      <c r="A11" s="2">
        <v>626</v>
      </c>
      <c r="B11" s="2" t="s">
        <v>41</v>
      </c>
      <c r="C11" s="8">
        <f t="shared" si="1"/>
        <v>-4.1356807000000002E-2</v>
      </c>
      <c r="D11" s="2"/>
      <c r="E11" s="14">
        <v>1.381E-4</v>
      </c>
      <c r="F11" s="2">
        <v>626</v>
      </c>
      <c r="G11" s="2" t="s">
        <v>41</v>
      </c>
      <c r="H11" s="2"/>
      <c r="I11" s="8">
        <f t="shared" si="2"/>
        <v>0</v>
      </c>
      <c r="J11" s="2"/>
      <c r="K11" s="14">
        <v>1.381E-4</v>
      </c>
      <c r="L11" s="2"/>
      <c r="M11" s="9">
        <f t="shared" si="3"/>
        <v>0</v>
      </c>
      <c r="N11" s="9"/>
      <c r="O11" s="8">
        <f t="shared" si="0"/>
        <v>-4.1356807000000002E-2</v>
      </c>
    </row>
    <row r="12" spans="1:15" x14ac:dyDescent="0.2">
      <c r="A12" s="2">
        <v>628</v>
      </c>
      <c r="B12" s="2" t="s">
        <v>42</v>
      </c>
      <c r="C12" s="8">
        <f t="shared" si="1"/>
        <v>-0.76416658310000007</v>
      </c>
      <c r="D12" s="2"/>
      <c r="E12" s="14">
        <v>2.5517299999999999E-3</v>
      </c>
      <c r="F12" s="2">
        <v>628</v>
      </c>
      <c r="G12" s="2" t="s">
        <v>42</v>
      </c>
      <c r="H12" s="2"/>
      <c r="I12" s="8">
        <f t="shared" si="2"/>
        <v>0</v>
      </c>
      <c r="J12" s="2"/>
      <c r="K12" s="14">
        <v>2.5517299999999999E-3</v>
      </c>
      <c r="L12" s="2"/>
      <c r="M12" s="9">
        <f t="shared" si="3"/>
        <v>0</v>
      </c>
      <c r="N12" s="9"/>
      <c r="O12" s="8">
        <f t="shared" si="0"/>
        <v>-0.76416658310000007</v>
      </c>
    </row>
    <row r="13" spans="1:15" x14ac:dyDescent="0.2">
      <c r="A13" s="2">
        <v>630</v>
      </c>
      <c r="B13" s="2" t="s">
        <v>43</v>
      </c>
      <c r="C13" s="8">
        <f t="shared" si="1"/>
        <v>-1.5262967702000003</v>
      </c>
      <c r="D13" s="2"/>
      <c r="E13" s="14">
        <v>5.0966600000000003E-3</v>
      </c>
      <c r="F13" s="2">
        <v>630</v>
      </c>
      <c r="G13" s="2" t="s">
        <v>43</v>
      </c>
      <c r="H13" s="2"/>
      <c r="I13" s="8">
        <f t="shared" si="2"/>
        <v>0</v>
      </c>
      <c r="J13" s="2"/>
      <c r="K13" s="14">
        <v>5.0966600000000003E-3</v>
      </c>
      <c r="L13" s="2"/>
      <c r="M13" s="9">
        <f t="shared" si="3"/>
        <v>0</v>
      </c>
      <c r="N13" s="9"/>
      <c r="O13" s="8">
        <f t="shared" si="0"/>
        <v>-1.5262967702000003</v>
      </c>
    </row>
    <row r="14" spans="1:15" x14ac:dyDescent="0.2">
      <c r="A14" s="2">
        <v>631</v>
      </c>
      <c r="B14" s="2" t="s">
        <v>44</v>
      </c>
      <c r="C14" s="8">
        <f t="shared" si="1"/>
        <v>-17.8732290789</v>
      </c>
      <c r="D14" s="2"/>
      <c r="E14" s="14">
        <v>5.9682869999999999E-2</v>
      </c>
      <c r="F14" s="2">
        <v>631</v>
      </c>
      <c r="G14" s="2" t="s">
        <v>44</v>
      </c>
      <c r="H14" s="2"/>
      <c r="I14" s="8">
        <f t="shared" si="2"/>
        <v>0</v>
      </c>
      <c r="J14" s="2"/>
      <c r="K14" s="14">
        <v>5.9682869999999999E-2</v>
      </c>
      <c r="L14" s="2"/>
      <c r="M14" s="9">
        <f t="shared" si="3"/>
        <v>0</v>
      </c>
      <c r="N14" s="9"/>
      <c r="O14" s="8">
        <f t="shared" si="0"/>
        <v>-17.8732290789</v>
      </c>
    </row>
    <row r="15" spans="1:15" x14ac:dyDescent="0.2">
      <c r="A15" s="2">
        <v>632</v>
      </c>
      <c r="B15" s="2" t="s">
        <v>45</v>
      </c>
      <c r="C15" s="8">
        <f t="shared" si="1"/>
        <v>-4.1903519432000005</v>
      </c>
      <c r="D15" s="2"/>
      <c r="E15" s="14">
        <v>1.3992559999999999E-2</v>
      </c>
      <c r="F15" s="2">
        <v>632</v>
      </c>
      <c r="G15" s="2" t="s">
        <v>45</v>
      </c>
      <c r="H15" s="2"/>
      <c r="I15" s="8">
        <f t="shared" si="2"/>
        <v>0</v>
      </c>
      <c r="J15" s="2"/>
      <c r="K15" s="14">
        <v>1.3992559999999999E-2</v>
      </c>
      <c r="L15" s="2"/>
      <c r="M15" s="9">
        <f t="shared" si="3"/>
        <v>0</v>
      </c>
      <c r="N15" s="9"/>
      <c r="O15" s="8">
        <f t="shared" si="0"/>
        <v>-4.1903519432000005</v>
      </c>
    </row>
    <row r="16" spans="1:15" x14ac:dyDescent="0.2">
      <c r="A16" s="2">
        <v>633</v>
      </c>
      <c r="B16" s="2" t="s">
        <v>46</v>
      </c>
      <c r="C16" s="8">
        <f t="shared" si="1"/>
        <v>-0.61930096530000012</v>
      </c>
      <c r="D16" s="2"/>
      <c r="E16" s="14">
        <v>2.06799E-3</v>
      </c>
      <c r="F16" s="2">
        <v>633</v>
      </c>
      <c r="G16" s="2" t="s">
        <v>46</v>
      </c>
      <c r="H16" s="2"/>
      <c r="I16" s="8">
        <f t="shared" si="2"/>
        <v>0</v>
      </c>
      <c r="J16" s="2"/>
      <c r="K16" s="14">
        <v>2.06799E-3</v>
      </c>
      <c r="L16" s="2"/>
      <c r="M16" s="9">
        <f t="shared" si="3"/>
        <v>0</v>
      </c>
      <c r="N16" s="9"/>
      <c r="O16" s="8">
        <f t="shared" si="0"/>
        <v>-0.61930096530000012</v>
      </c>
    </row>
    <row r="17" spans="1:15" x14ac:dyDescent="0.2">
      <c r="A17" s="2">
        <v>634</v>
      </c>
      <c r="B17" s="2" t="s">
        <v>47</v>
      </c>
      <c r="C17" s="8">
        <f t="shared" si="1"/>
        <v>-1.9503432955000002</v>
      </c>
      <c r="D17" s="2"/>
      <c r="E17" s="14">
        <v>6.51265E-3</v>
      </c>
      <c r="F17" s="2">
        <v>634</v>
      </c>
      <c r="G17" s="2" t="s">
        <v>47</v>
      </c>
      <c r="H17" s="2"/>
      <c r="I17" s="8">
        <f t="shared" si="2"/>
        <v>0</v>
      </c>
      <c r="J17" s="2"/>
      <c r="K17" s="14">
        <v>6.51265E-3</v>
      </c>
      <c r="L17" s="2"/>
      <c r="M17" s="9">
        <f t="shared" si="3"/>
        <v>0</v>
      </c>
      <c r="N17" s="9"/>
      <c r="O17" s="8">
        <f t="shared" si="0"/>
        <v>-1.9503432955000002</v>
      </c>
    </row>
    <row r="18" spans="1:15" x14ac:dyDescent="0.2">
      <c r="A18" s="2">
        <v>635</v>
      </c>
      <c r="B18" s="2" t="s">
        <v>48</v>
      </c>
      <c r="C18" s="8">
        <f t="shared" si="1"/>
        <v>-0.39352154820000002</v>
      </c>
      <c r="D18" s="2"/>
      <c r="E18" s="14">
        <v>1.3140599999999999E-3</v>
      </c>
      <c r="F18" s="2">
        <v>635</v>
      </c>
      <c r="G18" s="2" t="s">
        <v>48</v>
      </c>
      <c r="H18" s="2"/>
      <c r="I18" s="8">
        <f t="shared" si="2"/>
        <v>0</v>
      </c>
      <c r="J18" s="2"/>
      <c r="K18" s="14">
        <v>1.3140599999999999E-3</v>
      </c>
      <c r="L18" s="2"/>
      <c r="M18" s="9">
        <f t="shared" si="3"/>
        <v>0</v>
      </c>
      <c r="N18" s="9"/>
      <c r="O18" s="8">
        <f t="shared" si="0"/>
        <v>-0.39352154820000002</v>
      </c>
    </row>
    <row r="19" spans="1:15" x14ac:dyDescent="0.2">
      <c r="A19" s="2">
        <v>636</v>
      </c>
      <c r="B19" s="2" t="s">
        <v>49</v>
      </c>
      <c r="C19" s="8">
        <f t="shared" si="1"/>
        <v>-9.7956637000000022</v>
      </c>
      <c r="D19" s="2"/>
      <c r="E19" s="14">
        <v>3.2710000000000003E-2</v>
      </c>
      <c r="F19" s="2">
        <v>636</v>
      </c>
      <c r="G19" s="2" t="s">
        <v>49</v>
      </c>
      <c r="H19" s="2"/>
      <c r="I19" s="8">
        <f t="shared" si="2"/>
        <v>0</v>
      </c>
      <c r="J19" s="2"/>
      <c r="K19" s="14">
        <v>3.2710000000000003E-2</v>
      </c>
      <c r="L19" s="2"/>
      <c r="M19" s="9">
        <f t="shared" si="3"/>
        <v>0</v>
      </c>
      <c r="N19" s="9"/>
      <c r="O19" s="8">
        <f t="shared" si="0"/>
        <v>-9.7956637000000022</v>
      </c>
    </row>
    <row r="20" spans="1:15" x14ac:dyDescent="0.2">
      <c r="A20" s="2">
        <v>638</v>
      </c>
      <c r="B20" s="2" t="s">
        <v>50</v>
      </c>
      <c r="C20" s="8">
        <f t="shared" si="1"/>
        <v>-0.59666402800000007</v>
      </c>
      <c r="D20" s="2"/>
      <c r="E20" s="14">
        <v>1.9924000000000001E-3</v>
      </c>
      <c r="F20" s="2">
        <v>638</v>
      </c>
      <c r="G20" s="2" t="s">
        <v>50</v>
      </c>
      <c r="H20" s="2"/>
      <c r="I20" s="8">
        <f t="shared" si="2"/>
        <v>0</v>
      </c>
      <c r="J20" s="2"/>
      <c r="K20" s="14">
        <v>1.9924000000000001E-3</v>
      </c>
      <c r="L20" s="2"/>
      <c r="M20" s="9">
        <f t="shared" si="3"/>
        <v>0</v>
      </c>
      <c r="N20" s="9"/>
      <c r="O20" s="8">
        <f t="shared" si="0"/>
        <v>-0.59666402800000007</v>
      </c>
    </row>
    <row r="21" spans="1:15" x14ac:dyDescent="0.2">
      <c r="A21" s="2">
        <v>639</v>
      </c>
      <c r="B21" s="2" t="s">
        <v>51</v>
      </c>
      <c r="C21" s="8">
        <f t="shared" si="1"/>
        <v>-1.1286215731000002</v>
      </c>
      <c r="D21" s="2"/>
      <c r="E21" s="14">
        <v>3.7687300000000001E-3</v>
      </c>
      <c r="F21" s="2">
        <v>639</v>
      </c>
      <c r="G21" s="2" t="s">
        <v>51</v>
      </c>
      <c r="H21" s="2"/>
      <c r="I21" s="8">
        <f t="shared" si="2"/>
        <v>0</v>
      </c>
      <c r="J21" s="2"/>
      <c r="K21" s="14">
        <v>3.7687300000000001E-3</v>
      </c>
      <c r="L21" s="2"/>
      <c r="M21" s="9">
        <f t="shared" si="3"/>
        <v>0</v>
      </c>
      <c r="N21" s="9"/>
      <c r="O21" s="8">
        <f t="shared" si="0"/>
        <v>-1.1286215731000002</v>
      </c>
    </row>
    <row r="22" spans="1:15" x14ac:dyDescent="0.2">
      <c r="A22" s="2">
        <v>640</v>
      </c>
      <c r="B22" s="2" t="s">
        <v>52</v>
      </c>
      <c r="C22" s="8">
        <f t="shared" si="1"/>
        <v>-1.3847163383000003</v>
      </c>
      <c r="D22" s="2"/>
      <c r="E22" s="14">
        <v>4.6238900000000003E-3</v>
      </c>
      <c r="F22" s="2">
        <v>640</v>
      </c>
      <c r="G22" s="2" t="s">
        <v>52</v>
      </c>
      <c r="H22" s="2"/>
      <c r="I22" s="8">
        <f t="shared" si="2"/>
        <v>0</v>
      </c>
      <c r="J22" s="2"/>
      <c r="K22" s="14">
        <v>4.6238900000000003E-3</v>
      </c>
      <c r="L22" s="2"/>
      <c r="M22" s="9">
        <f t="shared" si="3"/>
        <v>0</v>
      </c>
      <c r="N22" s="9"/>
      <c r="O22" s="8">
        <f t="shared" si="0"/>
        <v>-1.3847163383000003</v>
      </c>
    </row>
    <row r="23" spans="1:15" x14ac:dyDescent="0.2">
      <c r="A23" s="2">
        <v>641</v>
      </c>
      <c r="B23" s="2" t="s">
        <v>70</v>
      </c>
      <c r="C23" s="8">
        <f t="shared" si="1"/>
        <v>-1.1469701E-3</v>
      </c>
      <c r="D23" s="2"/>
      <c r="E23" s="14">
        <v>3.8299999999999998E-6</v>
      </c>
      <c r="F23" s="2">
        <v>641</v>
      </c>
      <c r="G23" s="2" t="s">
        <v>70</v>
      </c>
      <c r="H23" s="2"/>
      <c r="I23" s="8">
        <f t="shared" si="2"/>
        <v>0</v>
      </c>
      <c r="J23" s="2"/>
      <c r="K23" s="14">
        <v>3.8299999999999998E-6</v>
      </c>
      <c r="L23" s="2"/>
      <c r="M23" s="9">
        <f t="shared" si="3"/>
        <v>0</v>
      </c>
      <c r="N23" s="9"/>
      <c r="O23" s="8">
        <f t="shared" si="0"/>
        <v>-1.1469701E-3</v>
      </c>
    </row>
    <row r="24" spans="1:15" x14ac:dyDescent="0.2">
      <c r="A24" s="2">
        <v>642</v>
      </c>
      <c r="B24" s="2" t="s">
        <v>53</v>
      </c>
      <c r="C24" s="8">
        <f t="shared" si="1"/>
        <v>-0.20145346900000002</v>
      </c>
      <c r="D24" s="2"/>
      <c r="E24" s="14">
        <v>6.7270000000000003E-4</v>
      </c>
      <c r="F24" s="2">
        <v>642</v>
      </c>
      <c r="G24" s="2" t="s">
        <v>53</v>
      </c>
      <c r="H24" s="2"/>
      <c r="I24" s="8">
        <f t="shared" si="2"/>
        <v>0</v>
      </c>
      <c r="J24" s="2"/>
      <c r="K24" s="14">
        <v>6.7270000000000003E-4</v>
      </c>
      <c r="L24" s="2"/>
      <c r="M24" s="9">
        <f t="shared" si="3"/>
        <v>0</v>
      </c>
      <c r="N24" s="9"/>
      <c r="O24" s="8">
        <f t="shared" si="0"/>
        <v>-0.20145346900000002</v>
      </c>
    </row>
    <row r="25" spans="1:15" x14ac:dyDescent="0.2">
      <c r="A25" s="2">
        <v>643</v>
      </c>
      <c r="B25" s="2" t="s">
        <v>54</v>
      </c>
      <c r="C25" s="8">
        <f t="shared" si="1"/>
        <v>-0.51924204890000003</v>
      </c>
      <c r="D25" s="2"/>
      <c r="E25" s="14">
        <v>1.73387E-3</v>
      </c>
      <c r="F25" s="2">
        <v>643</v>
      </c>
      <c r="G25" s="2" t="s">
        <v>54</v>
      </c>
      <c r="H25" s="2"/>
      <c r="I25" s="8">
        <f t="shared" si="2"/>
        <v>0</v>
      </c>
      <c r="J25" s="2"/>
      <c r="K25" s="14">
        <v>1.73387E-3</v>
      </c>
      <c r="L25" s="2"/>
      <c r="M25" s="9">
        <f t="shared" si="3"/>
        <v>0</v>
      </c>
      <c r="N25" s="9"/>
      <c r="O25" s="8">
        <f t="shared" si="0"/>
        <v>-0.51924204890000003</v>
      </c>
    </row>
    <row r="26" spans="1:15" x14ac:dyDescent="0.2">
      <c r="A26" s="2">
        <v>644</v>
      </c>
      <c r="B26" s="2" t="s">
        <v>55</v>
      </c>
      <c r="C26" s="8">
        <f t="shared" si="1"/>
        <v>-0.52412939930000002</v>
      </c>
      <c r="D26" s="2"/>
      <c r="E26" s="14">
        <v>1.75019E-3</v>
      </c>
      <c r="F26" s="2">
        <v>644</v>
      </c>
      <c r="G26" s="2" t="s">
        <v>55</v>
      </c>
      <c r="H26" s="2"/>
      <c r="I26" s="8">
        <f t="shared" si="2"/>
        <v>0</v>
      </c>
      <c r="J26" s="2"/>
      <c r="K26" s="14">
        <v>1.75019E-3</v>
      </c>
      <c r="L26" s="2"/>
      <c r="M26" s="9">
        <f t="shared" si="3"/>
        <v>0</v>
      </c>
      <c r="N26" s="9"/>
      <c r="O26" s="8">
        <f t="shared" si="0"/>
        <v>-0.52412939930000002</v>
      </c>
    </row>
    <row r="27" spans="1:15" x14ac:dyDescent="0.2">
      <c r="A27" s="2">
        <v>645</v>
      </c>
      <c r="B27" s="2" t="s">
        <v>56</v>
      </c>
      <c r="C27" s="8">
        <f t="shared" si="1"/>
        <v>-0.21423484860000003</v>
      </c>
      <c r="D27" s="2"/>
      <c r="E27" s="14">
        <v>7.1538000000000005E-4</v>
      </c>
      <c r="F27" s="2">
        <v>645</v>
      </c>
      <c r="G27" s="2" t="s">
        <v>56</v>
      </c>
      <c r="H27" s="2"/>
      <c r="I27" s="8">
        <f t="shared" si="2"/>
        <v>0</v>
      </c>
      <c r="J27" s="2"/>
      <c r="K27" s="14">
        <v>7.1538000000000005E-4</v>
      </c>
      <c r="L27" s="2"/>
      <c r="M27" s="9">
        <f t="shared" si="3"/>
        <v>0</v>
      </c>
      <c r="N27" s="9"/>
      <c r="O27" s="8">
        <f t="shared" si="0"/>
        <v>-0.21423484860000003</v>
      </c>
    </row>
    <row r="28" spans="1:15" x14ac:dyDescent="0.2">
      <c r="A28" s="2">
        <v>646</v>
      </c>
      <c r="B28" s="2" t="s">
        <v>57</v>
      </c>
      <c r="C28" s="8">
        <f t="shared" si="1"/>
        <v>-1.4796692912000002</v>
      </c>
      <c r="D28" s="2"/>
      <c r="E28" s="14">
        <v>4.9409600000000003E-3</v>
      </c>
      <c r="F28" s="2">
        <v>646</v>
      </c>
      <c r="G28" s="2" t="s">
        <v>57</v>
      </c>
      <c r="H28" s="2"/>
      <c r="I28" s="8">
        <f t="shared" si="2"/>
        <v>0</v>
      </c>
      <c r="J28" s="2"/>
      <c r="K28" s="14">
        <v>4.9409600000000003E-3</v>
      </c>
      <c r="L28" s="2"/>
      <c r="M28" s="9">
        <f t="shared" si="3"/>
        <v>0</v>
      </c>
      <c r="N28" s="9"/>
      <c r="O28" s="8">
        <f t="shared" si="0"/>
        <v>-1.4796692912000002</v>
      </c>
    </row>
    <row r="29" spans="1:15" x14ac:dyDescent="0.2">
      <c r="A29" s="2">
        <v>647</v>
      </c>
      <c r="B29" s="2" t="s">
        <v>58</v>
      </c>
      <c r="C29" s="8">
        <f t="shared" si="1"/>
        <v>-2.1287465586000001</v>
      </c>
      <c r="D29" s="2"/>
      <c r="E29" s="14">
        <v>7.1083800000000001E-3</v>
      </c>
      <c r="F29" s="2">
        <v>647</v>
      </c>
      <c r="G29" s="2" t="s">
        <v>58</v>
      </c>
      <c r="H29" s="2"/>
      <c r="I29" s="8">
        <f t="shared" si="2"/>
        <v>0</v>
      </c>
      <c r="J29" s="2"/>
      <c r="K29" s="14">
        <v>7.1083800000000001E-3</v>
      </c>
      <c r="L29" s="2"/>
      <c r="M29" s="9">
        <f t="shared" si="3"/>
        <v>0</v>
      </c>
      <c r="N29" s="9"/>
      <c r="O29" s="8">
        <f t="shared" si="0"/>
        <v>-2.1287465586000001</v>
      </c>
    </row>
    <row r="30" spans="1:15" x14ac:dyDescent="0.2">
      <c r="A30" s="2">
        <v>648</v>
      </c>
      <c r="B30" s="2" t="s">
        <v>59</v>
      </c>
      <c r="C30" s="8">
        <f t="shared" si="1"/>
        <v>-0.85129438489999998</v>
      </c>
      <c r="D30" s="2"/>
      <c r="E30" s="14">
        <v>2.8426699999999998E-3</v>
      </c>
      <c r="F30" s="2">
        <v>648</v>
      </c>
      <c r="G30" s="2" t="s">
        <v>59</v>
      </c>
      <c r="H30" s="2"/>
      <c r="I30" s="8">
        <f t="shared" si="2"/>
        <v>0</v>
      </c>
      <c r="J30" s="2"/>
      <c r="K30" s="14">
        <v>2.8426699999999998E-3</v>
      </c>
      <c r="L30" s="2"/>
      <c r="M30" s="9">
        <f t="shared" si="3"/>
        <v>0</v>
      </c>
      <c r="N30" s="9"/>
      <c r="O30" s="8">
        <f t="shared" si="0"/>
        <v>-0.85129438489999998</v>
      </c>
    </row>
    <row r="31" spans="1:15" x14ac:dyDescent="0.2">
      <c r="A31" s="2">
        <v>650</v>
      </c>
      <c r="B31" s="2" t="s">
        <v>60</v>
      </c>
      <c r="C31" s="8">
        <f t="shared" si="1"/>
        <v>-8.2743411265000013</v>
      </c>
      <c r="D31" s="2"/>
      <c r="E31" s="14">
        <v>2.762995E-2</v>
      </c>
      <c r="F31" s="2">
        <v>650</v>
      </c>
      <c r="G31" s="2" t="s">
        <v>60</v>
      </c>
      <c r="H31" s="2"/>
      <c r="I31" s="8">
        <f t="shared" si="2"/>
        <v>0</v>
      </c>
      <c r="J31" s="2"/>
      <c r="K31" s="14">
        <v>2.762995E-2</v>
      </c>
      <c r="L31" s="2"/>
      <c r="M31" s="9">
        <f t="shared" si="3"/>
        <v>0</v>
      </c>
      <c r="N31" s="9"/>
      <c r="O31" s="8">
        <f t="shared" si="0"/>
        <v>-8.2743411265000013</v>
      </c>
    </row>
    <row r="32" spans="1:15" x14ac:dyDescent="0.2">
      <c r="A32" s="2">
        <v>652</v>
      </c>
      <c r="B32" s="2" t="s">
        <v>61</v>
      </c>
      <c r="C32" s="8">
        <f t="shared" si="1"/>
        <v>-70.600932941800011</v>
      </c>
      <c r="D32" s="2"/>
      <c r="E32" s="14">
        <v>0.23575293999999999</v>
      </c>
      <c r="F32" s="2">
        <v>652</v>
      </c>
      <c r="G32" s="2" t="s">
        <v>61</v>
      </c>
      <c r="H32" s="2"/>
      <c r="I32" s="8">
        <f t="shared" si="2"/>
        <v>0</v>
      </c>
      <c r="J32" s="2"/>
      <c r="K32" s="14">
        <v>0.23575293999999999</v>
      </c>
      <c r="L32" s="2"/>
      <c r="M32" s="9"/>
      <c r="N32" s="9"/>
      <c r="O32" s="8">
        <f t="shared" si="0"/>
        <v>-70.600932941800011</v>
      </c>
    </row>
    <row r="33" spans="1:15" x14ac:dyDescent="0.2">
      <c r="A33" s="2">
        <v>653</v>
      </c>
      <c r="B33" s="2" t="s">
        <v>62</v>
      </c>
      <c r="C33" s="8">
        <f t="shared" si="1"/>
        <v>-25.109756920400002</v>
      </c>
      <c r="D33" s="2"/>
      <c r="E33" s="14">
        <v>8.3847320000000003E-2</v>
      </c>
      <c r="F33" s="2">
        <v>653</v>
      </c>
      <c r="G33" s="2" t="s">
        <v>62</v>
      </c>
      <c r="H33" s="2"/>
      <c r="I33" s="8">
        <f t="shared" si="2"/>
        <v>0</v>
      </c>
      <c r="J33" s="2"/>
      <c r="K33" s="14">
        <v>8.3847320000000003E-2</v>
      </c>
      <c r="L33" s="2"/>
      <c r="M33" s="9"/>
      <c r="N33" s="9"/>
      <c r="O33" s="8">
        <f t="shared" si="0"/>
        <v>-25.109756920400002</v>
      </c>
    </row>
    <row r="34" spans="1:15" x14ac:dyDescent="0.2">
      <c r="A34" s="2">
        <v>654</v>
      </c>
      <c r="B34" s="2" t="s">
        <v>63</v>
      </c>
      <c r="C34" s="8">
        <f t="shared" si="1"/>
        <v>-11.123723309000003</v>
      </c>
      <c r="D34" s="2"/>
      <c r="E34" s="14">
        <v>3.7144700000000003E-2</v>
      </c>
      <c r="F34" s="2">
        <v>654</v>
      </c>
      <c r="G34" s="2" t="s">
        <v>63</v>
      </c>
      <c r="H34" s="2"/>
      <c r="I34" s="8">
        <f t="shared" si="2"/>
        <v>0</v>
      </c>
      <c r="J34" s="2"/>
      <c r="K34" s="14">
        <v>3.7144700000000003E-2</v>
      </c>
      <c r="L34" s="2"/>
      <c r="M34" s="9"/>
      <c r="N34" s="9"/>
      <c r="O34" s="8">
        <f t="shared" si="0"/>
        <v>-11.123723309000003</v>
      </c>
    </row>
    <row r="35" spans="1:15" x14ac:dyDescent="0.2">
      <c r="A35" s="2">
        <v>658</v>
      </c>
      <c r="B35" s="2" t="s">
        <v>64</v>
      </c>
      <c r="C35" s="8">
        <f t="shared" si="1"/>
        <v>-11.946127823000001</v>
      </c>
      <c r="D35" s="2"/>
      <c r="E35" s="14">
        <v>3.98909E-2</v>
      </c>
      <c r="F35" s="2">
        <v>658</v>
      </c>
      <c r="G35" s="2" t="s">
        <v>64</v>
      </c>
      <c r="H35" s="2"/>
      <c r="I35" s="8">
        <f t="shared" si="2"/>
        <v>0</v>
      </c>
      <c r="J35" s="2"/>
      <c r="K35" s="14">
        <v>3.98909E-2</v>
      </c>
      <c r="L35" s="2"/>
      <c r="M35" s="9"/>
      <c r="N35" s="9"/>
      <c r="O35" s="8">
        <f t="shared" si="0"/>
        <v>-11.946127823000001</v>
      </c>
    </row>
    <row r="36" spans="1:15" x14ac:dyDescent="0.2">
      <c r="A36" s="2">
        <v>659</v>
      </c>
      <c r="B36" s="2" t="s">
        <v>65</v>
      </c>
      <c r="C36" s="8">
        <f t="shared" si="1"/>
        <v>-5.4134922377000008</v>
      </c>
      <c r="D36" s="2"/>
      <c r="E36" s="14">
        <v>1.8076910000000002E-2</v>
      </c>
      <c r="F36" s="2">
        <v>659</v>
      </c>
      <c r="G36" s="2" t="s">
        <v>65</v>
      </c>
      <c r="H36" s="2"/>
      <c r="I36" s="8">
        <f t="shared" si="2"/>
        <v>0</v>
      </c>
      <c r="J36" s="2"/>
      <c r="K36" s="14">
        <v>1.8076910000000002E-2</v>
      </c>
      <c r="L36" s="2"/>
      <c r="M36" s="9"/>
      <c r="N36" s="9"/>
      <c r="O36" s="8">
        <f t="shared" si="0"/>
        <v>-5.4134922377000008</v>
      </c>
    </row>
    <row r="37" spans="1:15" x14ac:dyDescent="0.2">
      <c r="A37" s="2">
        <v>660</v>
      </c>
      <c r="B37" s="2" t="s">
        <v>66</v>
      </c>
      <c r="C37" s="8">
        <f t="shared" si="1"/>
        <v>-3.7306654932000001</v>
      </c>
      <c r="D37" s="2"/>
      <c r="E37" s="14">
        <v>1.2457559999999999E-2</v>
      </c>
      <c r="F37" s="2">
        <v>660</v>
      </c>
      <c r="G37" s="2" t="s">
        <v>66</v>
      </c>
      <c r="H37" s="2"/>
      <c r="I37" s="8">
        <f t="shared" si="2"/>
        <v>0</v>
      </c>
      <c r="J37" s="2"/>
      <c r="K37" s="14">
        <v>1.2457559999999999E-2</v>
      </c>
      <c r="L37" s="2"/>
      <c r="M37" s="9">
        <f>SUM(I37*0.3531)</f>
        <v>0</v>
      </c>
      <c r="N37" s="9">
        <f>SUM(J37*0.354)</f>
        <v>0</v>
      </c>
      <c r="O37" s="8">
        <f t="shared" si="0"/>
        <v>-3.7306654932000001</v>
      </c>
    </row>
    <row r="38" spans="1:15" x14ac:dyDescent="0.2">
      <c r="A38" s="2">
        <v>662</v>
      </c>
      <c r="B38" s="2" t="s">
        <v>92</v>
      </c>
      <c r="C38" s="8">
        <f t="shared" si="1"/>
        <v>-0.43177884070000006</v>
      </c>
      <c r="D38" s="2"/>
      <c r="E38" s="14">
        <v>1.44181E-3</v>
      </c>
      <c r="F38" s="2">
        <v>662</v>
      </c>
      <c r="G38" s="2" t="s">
        <v>92</v>
      </c>
      <c r="H38" s="2"/>
      <c r="I38" s="8">
        <f t="shared" si="2"/>
        <v>0</v>
      </c>
      <c r="J38" s="2"/>
      <c r="K38" s="14">
        <v>1.44181E-3</v>
      </c>
      <c r="L38" s="2"/>
      <c r="M38" s="9">
        <f>SUM(I38*0.3531)</f>
        <v>0</v>
      </c>
      <c r="N38" s="9"/>
      <c r="O38" s="8">
        <f t="shared" si="0"/>
        <v>-0.43177884070000006</v>
      </c>
    </row>
    <row r="39" spans="1:15" x14ac:dyDescent="0.2">
      <c r="A39" s="2">
        <v>663</v>
      </c>
      <c r="B39" s="2" t="s">
        <v>67</v>
      </c>
      <c r="C39" s="8">
        <f t="shared" si="1"/>
        <v>-3.8800501133000003</v>
      </c>
      <c r="D39" s="2"/>
      <c r="E39" s="14">
        <v>1.295639E-2</v>
      </c>
      <c r="F39" s="2">
        <v>663</v>
      </c>
      <c r="G39" s="2" t="s">
        <v>67</v>
      </c>
      <c r="H39" s="2"/>
      <c r="I39" s="8">
        <f t="shared" si="2"/>
        <v>0</v>
      </c>
      <c r="J39" s="2"/>
      <c r="K39" s="14">
        <v>1.295639E-2</v>
      </c>
      <c r="L39" s="2"/>
      <c r="M39" s="9">
        <f>SUM(I39*0.3531)</f>
        <v>0</v>
      </c>
      <c r="N39" s="9">
        <f>SUM(J39*0.354)</f>
        <v>0</v>
      </c>
      <c r="O39" s="8">
        <f t="shared" si="0"/>
        <v>-3.8800501133000003</v>
      </c>
    </row>
    <row r="40" spans="1:15" x14ac:dyDescent="0.2">
      <c r="A40" s="2">
        <v>666</v>
      </c>
      <c r="B40" s="2" t="s">
        <v>69</v>
      </c>
      <c r="C40" s="8">
        <f t="shared" si="1"/>
        <v>-1.7406034916000004</v>
      </c>
      <c r="D40" s="2"/>
      <c r="E40" s="14">
        <v>5.8122800000000004E-3</v>
      </c>
      <c r="F40" s="2">
        <v>666</v>
      </c>
      <c r="G40" s="2" t="s">
        <v>69</v>
      </c>
      <c r="H40" s="2"/>
      <c r="I40" s="8">
        <f t="shared" si="2"/>
        <v>0</v>
      </c>
      <c r="J40" s="2"/>
      <c r="K40" s="14">
        <v>5.8122800000000004E-3</v>
      </c>
      <c r="L40" s="2"/>
      <c r="M40" s="9">
        <f>SUM(I40*0.3531)</f>
        <v>0</v>
      </c>
      <c r="N40" s="9">
        <f>SUM(J40*0.354)</f>
        <v>0</v>
      </c>
      <c r="O40" s="8">
        <f t="shared" si="0"/>
        <v>-1.7406034916000004</v>
      </c>
    </row>
    <row r="41" spans="1:15" x14ac:dyDescent="0.2">
      <c r="A41" s="2">
        <v>683</v>
      </c>
      <c r="B41" s="2" t="s">
        <v>68</v>
      </c>
      <c r="C41" s="8">
        <f t="shared" si="1"/>
        <v>-1.8851636500000001E-2</v>
      </c>
      <c r="D41" s="2"/>
      <c r="E41" s="14">
        <v>6.2949999999999999E-5</v>
      </c>
      <c r="F41" s="2">
        <v>683</v>
      </c>
      <c r="G41" s="2" t="s">
        <v>68</v>
      </c>
      <c r="H41" s="2"/>
      <c r="I41" s="8">
        <f t="shared" si="2"/>
        <v>0</v>
      </c>
      <c r="J41" s="2"/>
      <c r="K41" s="14">
        <v>6.2949999999999999E-5</v>
      </c>
      <c r="L41" s="2"/>
      <c r="M41" s="9">
        <f>SUM(I41*0.3531)</f>
        <v>0</v>
      </c>
      <c r="N41" s="9">
        <f>SUM(J41*0.354)</f>
        <v>0</v>
      </c>
      <c r="O41" s="8">
        <f t="shared" si="0"/>
        <v>-1.8851636500000001E-2</v>
      </c>
    </row>
    <row r="42" spans="1:15" x14ac:dyDescent="0.2">
      <c r="A42" s="2">
        <v>688</v>
      </c>
      <c r="B42" s="2" t="s">
        <v>71</v>
      </c>
      <c r="C42" s="8">
        <f t="shared" si="1"/>
        <v>-6.8500288648000005</v>
      </c>
      <c r="D42" s="2"/>
      <c r="E42" s="14">
        <v>2.2873839999999999E-2</v>
      </c>
      <c r="F42" s="2">
        <v>688</v>
      </c>
      <c r="G42" s="2" t="s">
        <v>71</v>
      </c>
      <c r="H42" s="2"/>
      <c r="I42" s="8">
        <f t="shared" si="2"/>
        <v>0</v>
      </c>
      <c r="J42" s="2"/>
      <c r="K42" s="14">
        <v>2.2873839999999999E-2</v>
      </c>
      <c r="L42" s="2"/>
      <c r="M42" s="9"/>
      <c r="N42" s="2"/>
      <c r="O42" s="8">
        <f t="shared" si="0"/>
        <v>-6.8500288648000005</v>
      </c>
    </row>
    <row r="43" spans="1:15" x14ac:dyDescent="0.2">
      <c r="A43" s="2"/>
      <c r="B43" s="2"/>
      <c r="C43" s="8"/>
      <c r="D43" s="8"/>
      <c r="E43" s="3"/>
      <c r="F43" s="2"/>
      <c r="G43" s="2"/>
      <c r="H43" s="2"/>
      <c r="I43" s="8"/>
      <c r="J43" s="8"/>
      <c r="K43" s="3">
        <f>SUM(K3:K42)</f>
        <v>1</v>
      </c>
      <c r="L43" s="2"/>
      <c r="M43" s="9">
        <f>SUM(M5:M42)</f>
        <v>0</v>
      </c>
      <c r="N43" s="2"/>
      <c r="O43" s="10">
        <f>SUM(O3:O42)</f>
        <v>-299.46999999999997</v>
      </c>
    </row>
    <row r="44" spans="1:15" x14ac:dyDescent="0.2">
      <c r="A44" s="2"/>
      <c r="B44" s="2"/>
      <c r="C44" s="8">
        <f>SUM(C3:C42)</f>
        <v>-299.46999999999997</v>
      </c>
      <c r="D44" s="8"/>
      <c r="E44" s="14">
        <f>SUM(E3:E42)</f>
        <v>1</v>
      </c>
      <c r="F44" s="2"/>
      <c r="G44" s="2"/>
      <c r="H44" s="2"/>
      <c r="I44" s="8">
        <f>SUM(I3:I43)</f>
        <v>0</v>
      </c>
      <c r="J44" s="8"/>
      <c r="K44" s="3">
        <f>K43-K2</f>
        <v>0</v>
      </c>
      <c r="L44" s="2"/>
      <c r="M44" s="2"/>
      <c r="N44" s="2"/>
      <c r="O44" s="2"/>
    </row>
    <row r="45" spans="1:15" x14ac:dyDescent="0.2">
      <c r="A45" s="5"/>
      <c r="B45" s="5"/>
      <c r="C45" s="11"/>
      <c r="D45" s="5"/>
      <c r="E45" s="14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5"/>
      <c r="B46" s="5"/>
      <c r="C46" s="11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pageMargins left="0.2" right="0.2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zoomScaleNormal="100" workbookViewId="0">
      <selection activeCell="C3" sqref="C3"/>
    </sheetView>
  </sheetViews>
  <sheetFormatPr defaultRowHeight="12.75" x14ac:dyDescent="0.2"/>
  <cols>
    <col min="1" max="1" width="4" customWidth="1"/>
    <col min="2" max="2" width="11.28515625" bestFit="1" customWidth="1"/>
    <col min="3" max="3" width="10.5703125" bestFit="1" customWidth="1"/>
    <col min="4" max="4" width="1" customWidth="1"/>
    <col min="5" max="5" width="10" bestFit="1" customWidth="1"/>
    <col min="6" max="6" width="5.85546875" customWidth="1"/>
    <col min="8" max="8" width="2.28515625" customWidth="1"/>
    <col min="10" max="10" width="1" customWidth="1"/>
    <col min="11" max="11" width="10" bestFit="1" customWidth="1"/>
    <col min="12" max="12" width="0.85546875" customWidth="1"/>
    <col min="13" max="13" width="9.5703125" bestFit="1" customWidth="1"/>
    <col min="14" max="14" width="0.7109375" customWidth="1"/>
    <col min="15" max="15" width="13.5703125" bestFit="1" customWidth="1"/>
  </cols>
  <sheetData>
    <row r="1" spans="1:15" x14ac:dyDescent="0.2">
      <c r="C1" s="13" t="s">
        <v>87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303.16000000000003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-75.199475242320005</v>
      </c>
      <c r="D3" s="2"/>
      <c r="E3" s="14">
        <v>0.248052102</v>
      </c>
      <c r="F3" s="2">
        <v>101</v>
      </c>
      <c r="G3" s="2" t="s">
        <v>0</v>
      </c>
      <c r="H3" s="2"/>
      <c r="I3" s="8">
        <f>-K3*$I$2</f>
        <v>0</v>
      </c>
      <c r="J3" s="2"/>
      <c r="K3" s="14">
        <v>0.248052102</v>
      </c>
      <c r="L3" s="2"/>
      <c r="M3" s="9"/>
      <c r="N3" s="9"/>
      <c r="O3" s="8">
        <f t="shared" ref="O3:O43" si="0">SUM(C3+I3)</f>
        <v>-75.199475242320005</v>
      </c>
    </row>
    <row r="4" spans="1:15" x14ac:dyDescent="0.2">
      <c r="A4" s="2">
        <v>514</v>
      </c>
      <c r="B4" s="2" t="s">
        <v>81</v>
      </c>
      <c r="C4" s="8">
        <f t="shared" ref="C4:C43" si="1">-E4*$C$2</f>
        <v>-2.7900145244400001</v>
      </c>
      <c r="D4" s="2"/>
      <c r="E4" s="14">
        <v>9.2031089999999992E-3</v>
      </c>
      <c r="F4" s="2">
        <v>514</v>
      </c>
      <c r="G4" s="2" t="s">
        <v>75</v>
      </c>
      <c r="H4" s="2"/>
      <c r="I4" s="8">
        <f t="shared" ref="I4:I43" si="2">-K4*$I$2</f>
        <v>0</v>
      </c>
      <c r="J4" s="2"/>
      <c r="K4" s="14">
        <v>9.2031089999999992E-3</v>
      </c>
      <c r="L4" s="2"/>
      <c r="M4" s="9"/>
      <c r="N4" s="9"/>
      <c r="O4" s="8">
        <f t="shared" si="0"/>
        <v>-2.7900145244400001</v>
      </c>
    </row>
    <row r="5" spans="1:15" x14ac:dyDescent="0.2">
      <c r="A5" s="2">
        <v>515</v>
      </c>
      <c r="B5" s="2" t="s">
        <v>82</v>
      </c>
      <c r="C5" s="8">
        <f t="shared" si="1"/>
        <v>-0.46796141392000001</v>
      </c>
      <c r="D5" s="2"/>
      <c r="E5" s="14">
        <v>1.543612E-3</v>
      </c>
      <c r="F5" s="2">
        <v>515</v>
      </c>
      <c r="G5" s="2" t="s">
        <v>76</v>
      </c>
      <c r="H5" s="2"/>
      <c r="I5" s="8">
        <f t="shared" si="2"/>
        <v>0</v>
      </c>
      <c r="J5" s="2"/>
      <c r="K5" s="14">
        <v>1.543612E-3</v>
      </c>
      <c r="L5" s="2"/>
      <c r="M5" s="9">
        <f>SUM(I5*0.3531)</f>
        <v>0</v>
      </c>
      <c r="N5" s="9"/>
      <c r="O5" s="8">
        <f t="shared" si="0"/>
        <v>-0.46796141392000001</v>
      </c>
    </row>
    <row r="6" spans="1:15" x14ac:dyDescent="0.2">
      <c r="A6" s="2">
        <v>516</v>
      </c>
      <c r="B6" s="2" t="s">
        <v>90</v>
      </c>
      <c r="C6" s="8">
        <f t="shared" si="1"/>
        <v>-3.0769912373200006</v>
      </c>
      <c r="D6" s="2"/>
      <c r="E6" s="14">
        <v>1.0149727000000001E-2</v>
      </c>
      <c r="F6" s="2">
        <v>516</v>
      </c>
      <c r="G6" s="2" t="s">
        <v>86</v>
      </c>
      <c r="H6" s="2"/>
      <c r="I6" s="8">
        <f t="shared" si="2"/>
        <v>0</v>
      </c>
      <c r="J6" s="2"/>
      <c r="K6" s="14">
        <v>1.0149727000000001E-2</v>
      </c>
      <c r="L6" s="2"/>
      <c r="M6" s="9">
        <f t="shared" ref="M6:M31" si="3">SUM(I6*0.3531)</f>
        <v>0</v>
      </c>
      <c r="N6" s="9"/>
      <c r="O6" s="8">
        <f t="shared" si="0"/>
        <v>-3.0769912373200006</v>
      </c>
    </row>
    <row r="7" spans="1:15" x14ac:dyDescent="0.2">
      <c r="A7" s="2">
        <v>617</v>
      </c>
      <c r="B7" s="2" t="s">
        <v>38</v>
      </c>
      <c r="C7" s="8">
        <f t="shared" si="1"/>
        <v>-16.372101534360002</v>
      </c>
      <c r="D7" s="2"/>
      <c r="E7" s="14">
        <v>5.4004821000000001E-2</v>
      </c>
      <c r="F7" s="2">
        <v>617</v>
      </c>
      <c r="G7" s="2" t="s">
        <v>1</v>
      </c>
      <c r="H7" s="2"/>
      <c r="I7" s="8">
        <f t="shared" si="2"/>
        <v>0</v>
      </c>
      <c r="J7" s="2"/>
      <c r="K7" s="14">
        <v>5.4004821000000001E-2</v>
      </c>
      <c r="L7" s="2"/>
      <c r="M7" s="9">
        <f t="shared" si="3"/>
        <v>0</v>
      </c>
      <c r="N7" s="9"/>
      <c r="O7" s="8">
        <f t="shared" si="0"/>
        <v>-16.372101534360002</v>
      </c>
    </row>
    <row r="8" spans="1:15" x14ac:dyDescent="0.2">
      <c r="A8" s="2">
        <v>621</v>
      </c>
      <c r="B8" s="2" t="s">
        <v>39</v>
      </c>
      <c r="C8" s="8">
        <f t="shared" si="1"/>
        <v>-5.5652551526000007</v>
      </c>
      <c r="D8" s="2"/>
      <c r="E8" s="14">
        <v>1.8357485E-2</v>
      </c>
      <c r="F8" s="2">
        <v>621</v>
      </c>
      <c r="G8" s="2" t="s">
        <v>2</v>
      </c>
      <c r="H8" s="2"/>
      <c r="I8" s="8">
        <f t="shared" si="2"/>
        <v>0</v>
      </c>
      <c r="J8" s="2"/>
      <c r="K8" s="14">
        <v>1.8357485E-2</v>
      </c>
      <c r="L8" s="2"/>
      <c r="M8" s="9">
        <f t="shared" si="3"/>
        <v>0</v>
      </c>
      <c r="N8" s="9"/>
      <c r="O8" s="8">
        <f t="shared" si="0"/>
        <v>-5.5652551526000007</v>
      </c>
    </row>
    <row r="9" spans="1:15" x14ac:dyDescent="0.2">
      <c r="A9" s="2">
        <v>623</v>
      </c>
      <c r="B9" s="2" t="s">
        <v>83</v>
      </c>
      <c r="C9" s="8">
        <f t="shared" si="1"/>
        <v>-2.1573762953600002</v>
      </c>
      <c r="D9" s="2"/>
      <c r="E9" s="14">
        <v>7.1162960000000003E-3</v>
      </c>
      <c r="F9" s="2">
        <v>623</v>
      </c>
      <c r="G9" s="2" t="s">
        <v>8</v>
      </c>
      <c r="H9" s="2"/>
      <c r="I9" s="8">
        <f t="shared" si="2"/>
        <v>0</v>
      </c>
      <c r="J9" s="2"/>
      <c r="K9" s="14">
        <v>7.1162960000000003E-3</v>
      </c>
      <c r="L9" s="2"/>
      <c r="M9" s="9">
        <f t="shared" si="3"/>
        <v>0</v>
      </c>
      <c r="N9" s="9"/>
      <c r="O9" s="8">
        <f t="shared" si="0"/>
        <v>-2.1573762953600002</v>
      </c>
    </row>
    <row r="10" spans="1:15" x14ac:dyDescent="0.2">
      <c r="A10" s="2">
        <v>624</v>
      </c>
      <c r="B10" s="2" t="s">
        <v>40</v>
      </c>
      <c r="C10" s="8">
        <f t="shared" si="1"/>
        <v>-0.17132784240000001</v>
      </c>
      <c r="D10" s="2"/>
      <c r="E10" s="14">
        <v>5.6514E-4</v>
      </c>
      <c r="F10" s="2">
        <v>624</v>
      </c>
      <c r="G10" s="2" t="s">
        <v>3</v>
      </c>
      <c r="H10" s="2"/>
      <c r="I10" s="8">
        <f t="shared" si="2"/>
        <v>0</v>
      </c>
      <c r="J10" s="2"/>
      <c r="K10" s="14">
        <v>5.6514E-4</v>
      </c>
      <c r="L10" s="2"/>
      <c r="M10" s="9">
        <f t="shared" si="3"/>
        <v>0</v>
      </c>
      <c r="N10" s="9"/>
      <c r="O10" s="8">
        <f t="shared" si="0"/>
        <v>-0.17132784240000001</v>
      </c>
    </row>
    <row r="11" spans="1:15" x14ac:dyDescent="0.2">
      <c r="A11" s="2">
        <v>626</v>
      </c>
      <c r="B11" s="2" t="s">
        <v>41</v>
      </c>
      <c r="C11" s="8">
        <f t="shared" si="1"/>
        <v>-4.5801412800000003E-2</v>
      </c>
      <c r="D11" s="2"/>
      <c r="E11" s="14">
        <v>1.5108E-4</v>
      </c>
      <c r="F11" s="2">
        <v>626</v>
      </c>
      <c r="G11" s="2" t="s">
        <v>4</v>
      </c>
      <c r="H11" s="2"/>
      <c r="I11" s="8">
        <f t="shared" si="2"/>
        <v>0</v>
      </c>
      <c r="J11" s="2"/>
      <c r="K11" s="14">
        <v>1.5108E-4</v>
      </c>
      <c r="L11" s="2"/>
      <c r="M11" s="9">
        <f t="shared" si="3"/>
        <v>0</v>
      </c>
      <c r="N11" s="9"/>
      <c r="O11" s="8">
        <f t="shared" si="0"/>
        <v>-4.5801412800000003E-2</v>
      </c>
    </row>
    <row r="12" spans="1:15" x14ac:dyDescent="0.2">
      <c r="A12" s="2">
        <v>628</v>
      </c>
      <c r="B12" s="2" t="s">
        <v>42</v>
      </c>
      <c r="C12" s="8">
        <f t="shared" si="1"/>
        <v>-0.99084965980000006</v>
      </c>
      <c r="D12" s="2"/>
      <c r="E12" s="14">
        <v>3.2684049999999998E-3</v>
      </c>
      <c r="F12" s="2">
        <v>628</v>
      </c>
      <c r="G12" s="2" t="s">
        <v>5</v>
      </c>
      <c r="H12" s="2"/>
      <c r="I12" s="8">
        <f t="shared" si="2"/>
        <v>0</v>
      </c>
      <c r="J12" s="2"/>
      <c r="K12" s="14">
        <v>3.2684049999999998E-3</v>
      </c>
      <c r="L12" s="2"/>
      <c r="M12" s="9">
        <f t="shared" si="3"/>
        <v>0</v>
      </c>
      <c r="N12" s="9"/>
      <c r="O12" s="8">
        <f t="shared" si="0"/>
        <v>-0.99084965980000006</v>
      </c>
    </row>
    <row r="13" spans="1:15" x14ac:dyDescent="0.2">
      <c r="A13" s="2">
        <v>630</v>
      </c>
      <c r="B13" s="2" t="s">
        <v>43</v>
      </c>
      <c r="C13" s="8">
        <f t="shared" si="1"/>
        <v>-1.5225929061200001</v>
      </c>
      <c r="D13" s="2"/>
      <c r="E13" s="14">
        <v>5.0224069999999996E-3</v>
      </c>
      <c r="F13" s="2">
        <v>630</v>
      </c>
      <c r="G13" s="2" t="s">
        <v>6</v>
      </c>
      <c r="H13" s="2"/>
      <c r="I13" s="8">
        <f t="shared" si="2"/>
        <v>0</v>
      </c>
      <c r="J13" s="2"/>
      <c r="K13" s="14">
        <v>5.0224069999999996E-3</v>
      </c>
      <c r="L13" s="2"/>
      <c r="M13" s="9">
        <f t="shared" si="3"/>
        <v>0</v>
      </c>
      <c r="N13" s="9"/>
      <c r="O13" s="8">
        <f t="shared" si="0"/>
        <v>-1.5225929061200001</v>
      </c>
    </row>
    <row r="14" spans="1:15" x14ac:dyDescent="0.2">
      <c r="A14" s="2">
        <v>631</v>
      </c>
      <c r="B14" s="2" t="s">
        <v>44</v>
      </c>
      <c r="C14" s="8">
        <f t="shared" si="1"/>
        <v>-17.129458574800001</v>
      </c>
      <c r="D14" s="2"/>
      <c r="E14" s="14">
        <v>5.6503030000000003E-2</v>
      </c>
      <c r="F14" s="2">
        <v>631</v>
      </c>
      <c r="G14" s="2" t="s">
        <v>7</v>
      </c>
      <c r="H14" s="2"/>
      <c r="I14" s="8">
        <f t="shared" si="2"/>
        <v>0</v>
      </c>
      <c r="J14" s="2"/>
      <c r="K14" s="14">
        <v>5.6503030000000003E-2</v>
      </c>
      <c r="L14" s="2"/>
      <c r="M14" s="9">
        <f t="shared" si="3"/>
        <v>0</v>
      </c>
      <c r="N14" s="9"/>
      <c r="O14" s="8">
        <f t="shared" si="0"/>
        <v>-17.129458574800001</v>
      </c>
    </row>
    <row r="15" spans="1:15" x14ac:dyDescent="0.2">
      <c r="A15" s="2">
        <v>632</v>
      </c>
      <c r="B15" s="2" t="s">
        <v>45</v>
      </c>
      <c r="C15" s="8">
        <f t="shared" si="1"/>
        <v>-4.3989092004000003</v>
      </c>
      <c r="D15" s="2"/>
      <c r="E15" s="14">
        <v>1.4510189999999999E-2</v>
      </c>
      <c r="F15" s="2">
        <v>632</v>
      </c>
      <c r="G15" s="2" t="s">
        <v>8</v>
      </c>
      <c r="H15" s="2"/>
      <c r="I15" s="8">
        <f t="shared" si="2"/>
        <v>0</v>
      </c>
      <c r="J15" s="2"/>
      <c r="K15" s="14">
        <v>1.4510189999999999E-2</v>
      </c>
      <c r="L15" s="2"/>
      <c r="M15" s="9">
        <f t="shared" si="3"/>
        <v>0</v>
      </c>
      <c r="N15" s="9"/>
      <c r="O15" s="8">
        <f t="shared" si="0"/>
        <v>-4.3989092004000003</v>
      </c>
    </row>
    <row r="16" spans="1:15" x14ac:dyDescent="0.2">
      <c r="A16" s="2">
        <v>633</v>
      </c>
      <c r="B16" s="2" t="s">
        <v>46</v>
      </c>
      <c r="C16" s="8">
        <f t="shared" si="1"/>
        <v>-0.63061736452000006</v>
      </c>
      <c r="D16" s="2"/>
      <c r="E16" s="14">
        <v>2.0801470000000001E-3</v>
      </c>
      <c r="F16" s="2">
        <v>633</v>
      </c>
      <c r="G16" s="2" t="s">
        <v>9</v>
      </c>
      <c r="H16" s="2"/>
      <c r="I16" s="8">
        <f t="shared" si="2"/>
        <v>0</v>
      </c>
      <c r="J16" s="2"/>
      <c r="K16" s="14">
        <v>2.0801470000000001E-3</v>
      </c>
      <c r="L16" s="2"/>
      <c r="M16" s="9">
        <f t="shared" si="3"/>
        <v>0</v>
      </c>
      <c r="N16" s="9"/>
      <c r="O16" s="8">
        <f t="shared" si="0"/>
        <v>-0.63061736452000006</v>
      </c>
    </row>
    <row r="17" spans="1:15" x14ac:dyDescent="0.2">
      <c r="A17" s="2">
        <v>634</v>
      </c>
      <c r="B17" s="2" t="s">
        <v>47</v>
      </c>
      <c r="C17" s="8">
        <f t="shared" si="1"/>
        <v>-2.0420084541999999</v>
      </c>
      <c r="D17" s="2"/>
      <c r="E17" s="14">
        <v>6.7357449999999996E-3</v>
      </c>
      <c r="F17" s="2">
        <v>634</v>
      </c>
      <c r="G17" s="2" t="s">
        <v>10</v>
      </c>
      <c r="H17" s="2"/>
      <c r="I17" s="8">
        <f t="shared" si="2"/>
        <v>0</v>
      </c>
      <c r="J17" s="2"/>
      <c r="K17" s="14">
        <v>6.7357449999999996E-3</v>
      </c>
      <c r="L17" s="2"/>
      <c r="M17" s="9">
        <f t="shared" si="3"/>
        <v>0</v>
      </c>
      <c r="N17" s="9"/>
      <c r="O17" s="8">
        <f t="shared" si="0"/>
        <v>-2.0420084541999999</v>
      </c>
    </row>
    <row r="18" spans="1:15" x14ac:dyDescent="0.2">
      <c r="A18" s="2">
        <v>635</v>
      </c>
      <c r="B18" s="2" t="s">
        <v>48</v>
      </c>
      <c r="C18" s="8">
        <f t="shared" si="1"/>
        <v>-0.40103399336000001</v>
      </c>
      <c r="D18" s="2"/>
      <c r="E18" s="14">
        <v>1.3228459999999999E-3</v>
      </c>
      <c r="F18" s="2">
        <v>635</v>
      </c>
      <c r="G18" s="2" t="s">
        <v>11</v>
      </c>
      <c r="H18" s="2"/>
      <c r="I18" s="8">
        <f t="shared" si="2"/>
        <v>0</v>
      </c>
      <c r="J18" s="2"/>
      <c r="K18" s="14">
        <v>1.3228459999999999E-3</v>
      </c>
      <c r="L18" s="2"/>
      <c r="M18" s="9">
        <f t="shared" si="3"/>
        <v>0</v>
      </c>
      <c r="N18" s="9"/>
      <c r="O18" s="8">
        <f t="shared" si="0"/>
        <v>-0.40103399336000001</v>
      </c>
    </row>
    <row r="19" spans="1:15" x14ac:dyDescent="0.2">
      <c r="A19" s="2">
        <v>636</v>
      </c>
      <c r="B19" s="2" t="s">
        <v>49</v>
      </c>
      <c r="C19" s="8">
        <f t="shared" si="1"/>
        <v>-9.6104054332000022</v>
      </c>
      <c r="D19" s="2"/>
      <c r="E19" s="14">
        <v>3.1700770000000003E-2</v>
      </c>
      <c r="F19" s="2">
        <v>636</v>
      </c>
      <c r="G19" s="2" t="s">
        <v>12</v>
      </c>
      <c r="H19" s="2"/>
      <c r="I19" s="8">
        <f t="shared" si="2"/>
        <v>0</v>
      </c>
      <c r="J19" s="2"/>
      <c r="K19" s="14">
        <v>3.1700770000000003E-2</v>
      </c>
      <c r="L19" s="2"/>
      <c r="M19" s="9">
        <f t="shared" si="3"/>
        <v>0</v>
      </c>
      <c r="N19" s="9"/>
      <c r="O19" s="8">
        <f t="shared" si="0"/>
        <v>-9.6104054332000022</v>
      </c>
    </row>
    <row r="20" spans="1:15" x14ac:dyDescent="0.2">
      <c r="A20" s="2">
        <v>638</v>
      </c>
      <c r="B20" s="2" t="s">
        <v>50</v>
      </c>
      <c r="C20" s="8">
        <f t="shared" si="1"/>
        <v>-0.57370422824</v>
      </c>
      <c r="D20" s="2"/>
      <c r="E20" s="14">
        <v>1.892414E-3</v>
      </c>
      <c r="F20" s="2">
        <v>638</v>
      </c>
      <c r="G20" s="2" t="s">
        <v>13</v>
      </c>
      <c r="H20" s="2"/>
      <c r="I20" s="8">
        <f t="shared" si="2"/>
        <v>0</v>
      </c>
      <c r="J20" s="2"/>
      <c r="K20" s="14">
        <v>1.892414E-3</v>
      </c>
      <c r="L20" s="2"/>
      <c r="M20" s="9">
        <f t="shared" si="3"/>
        <v>0</v>
      </c>
      <c r="N20" s="9"/>
      <c r="O20" s="8">
        <f t="shared" si="0"/>
        <v>-0.57370422824</v>
      </c>
    </row>
    <row r="21" spans="1:15" x14ac:dyDescent="0.2">
      <c r="A21" s="2">
        <v>639</v>
      </c>
      <c r="B21" s="2" t="s">
        <v>51</v>
      </c>
      <c r="C21" s="8">
        <f t="shared" si="1"/>
        <v>-1.1645527608000001</v>
      </c>
      <c r="D21" s="2"/>
      <c r="E21" s="14">
        <v>3.8413800000000001E-3</v>
      </c>
      <c r="F21" s="2">
        <v>639</v>
      </c>
      <c r="G21" s="2" t="s">
        <v>14</v>
      </c>
      <c r="H21" s="2"/>
      <c r="I21" s="8">
        <f t="shared" si="2"/>
        <v>0</v>
      </c>
      <c r="J21" s="2"/>
      <c r="K21" s="14">
        <v>3.8413800000000001E-3</v>
      </c>
      <c r="L21" s="2"/>
      <c r="M21" s="9">
        <f t="shared" si="3"/>
        <v>0</v>
      </c>
      <c r="N21" s="9"/>
      <c r="O21" s="8">
        <f t="shared" si="0"/>
        <v>-1.1645527608000001</v>
      </c>
    </row>
    <row r="22" spans="1:15" x14ac:dyDescent="0.2">
      <c r="A22" s="2">
        <v>640</v>
      </c>
      <c r="B22" s="2" t="s">
        <v>52</v>
      </c>
      <c r="C22" s="8">
        <f t="shared" si="1"/>
        <v>-1.4535848984800002</v>
      </c>
      <c r="D22" s="2"/>
      <c r="E22" s="14">
        <v>4.7947780000000004E-3</v>
      </c>
      <c r="F22" s="2">
        <v>640</v>
      </c>
      <c r="G22" s="2" t="s">
        <v>15</v>
      </c>
      <c r="H22" s="2"/>
      <c r="I22" s="8">
        <f t="shared" si="2"/>
        <v>0</v>
      </c>
      <c r="J22" s="2"/>
      <c r="K22" s="14">
        <v>4.7947780000000004E-3</v>
      </c>
      <c r="L22" s="2"/>
      <c r="M22" s="9">
        <f t="shared" si="3"/>
        <v>0</v>
      </c>
      <c r="N22" s="9"/>
      <c r="O22" s="8">
        <f t="shared" si="0"/>
        <v>-1.4535848984800002</v>
      </c>
    </row>
    <row r="23" spans="1:15" x14ac:dyDescent="0.2">
      <c r="A23" s="2">
        <v>641</v>
      </c>
      <c r="B23" s="2" t="s">
        <v>70</v>
      </c>
      <c r="C23" s="8">
        <f t="shared" si="1"/>
        <v>-1.1935409200000001E-3</v>
      </c>
      <c r="D23" s="2"/>
      <c r="E23" s="14">
        <v>3.9369999999999997E-6</v>
      </c>
      <c r="F23" s="2">
        <v>641</v>
      </c>
      <c r="G23" s="2" t="s">
        <v>37</v>
      </c>
      <c r="H23" s="2"/>
      <c r="I23" s="8">
        <f t="shared" si="2"/>
        <v>0</v>
      </c>
      <c r="J23" s="2"/>
      <c r="K23" s="14">
        <v>3.9369999999999997E-6</v>
      </c>
      <c r="L23" s="2"/>
      <c r="M23" s="9">
        <f t="shared" si="3"/>
        <v>0</v>
      </c>
      <c r="N23" s="9"/>
      <c r="O23" s="8">
        <f t="shared" si="0"/>
        <v>-1.1935409200000001E-3</v>
      </c>
    </row>
    <row r="24" spans="1:15" x14ac:dyDescent="0.2">
      <c r="A24" s="2">
        <v>642</v>
      </c>
      <c r="B24" s="2" t="s">
        <v>53</v>
      </c>
      <c r="C24" s="8">
        <f t="shared" si="1"/>
        <v>-0.20572831708000003</v>
      </c>
      <c r="D24" s="2"/>
      <c r="E24" s="14">
        <v>6.78613E-4</v>
      </c>
      <c r="F24" s="2">
        <v>642</v>
      </c>
      <c r="G24" s="2" t="s">
        <v>16</v>
      </c>
      <c r="H24" s="2"/>
      <c r="I24" s="8">
        <f t="shared" si="2"/>
        <v>0</v>
      </c>
      <c r="J24" s="2"/>
      <c r="K24" s="14">
        <v>6.78613E-4</v>
      </c>
      <c r="L24" s="2"/>
      <c r="M24" s="9">
        <f t="shared" si="3"/>
        <v>0</v>
      </c>
      <c r="N24" s="9"/>
      <c r="O24" s="8">
        <f t="shared" si="0"/>
        <v>-0.20572831708000003</v>
      </c>
    </row>
    <row r="25" spans="1:15" x14ac:dyDescent="0.2">
      <c r="A25" s="2">
        <v>643</v>
      </c>
      <c r="B25" s="2" t="s">
        <v>54</v>
      </c>
      <c r="C25" s="8">
        <f t="shared" si="1"/>
        <v>-0.54504075340000002</v>
      </c>
      <c r="D25" s="2"/>
      <c r="E25" s="14">
        <v>1.7978650000000001E-3</v>
      </c>
      <c r="F25" s="2">
        <v>643</v>
      </c>
      <c r="G25" s="2" t="s">
        <v>17</v>
      </c>
      <c r="H25" s="2"/>
      <c r="I25" s="8">
        <f t="shared" si="2"/>
        <v>0</v>
      </c>
      <c r="J25" s="2"/>
      <c r="K25" s="14">
        <v>1.7978650000000001E-3</v>
      </c>
      <c r="L25" s="2"/>
      <c r="M25" s="9">
        <f t="shared" si="3"/>
        <v>0</v>
      </c>
      <c r="N25" s="9"/>
      <c r="O25" s="8">
        <f t="shared" si="0"/>
        <v>-0.54504075340000002</v>
      </c>
    </row>
    <row r="26" spans="1:15" x14ac:dyDescent="0.2">
      <c r="A26" s="2">
        <v>644</v>
      </c>
      <c r="B26" s="2" t="s">
        <v>55</v>
      </c>
      <c r="C26" s="8">
        <f t="shared" si="1"/>
        <v>-0.54510077907999999</v>
      </c>
      <c r="D26" s="2"/>
      <c r="E26" s="14">
        <v>1.7980629999999999E-3</v>
      </c>
      <c r="F26" s="2">
        <v>644</v>
      </c>
      <c r="G26" s="2" t="s">
        <v>18</v>
      </c>
      <c r="H26" s="2"/>
      <c r="I26" s="8">
        <f t="shared" si="2"/>
        <v>0</v>
      </c>
      <c r="J26" s="2"/>
      <c r="K26" s="14">
        <v>1.7980629999999999E-3</v>
      </c>
      <c r="L26" s="2"/>
      <c r="M26" s="9">
        <f t="shared" si="3"/>
        <v>0</v>
      </c>
      <c r="N26" s="9"/>
      <c r="O26" s="8">
        <f t="shared" si="0"/>
        <v>-0.54510077907999999</v>
      </c>
    </row>
    <row r="27" spans="1:15" x14ac:dyDescent="0.2">
      <c r="A27" s="2">
        <v>645</v>
      </c>
      <c r="B27" s="2" t="s">
        <v>56</v>
      </c>
      <c r="C27" s="8">
        <f t="shared" si="1"/>
        <v>-0.19728773635999999</v>
      </c>
      <c r="D27" s="2"/>
      <c r="E27" s="14">
        <v>6.5077099999999997E-4</v>
      </c>
      <c r="F27" s="2">
        <v>645</v>
      </c>
      <c r="G27" s="2" t="s">
        <v>19</v>
      </c>
      <c r="H27" s="2"/>
      <c r="I27" s="8">
        <f t="shared" si="2"/>
        <v>0</v>
      </c>
      <c r="J27" s="2"/>
      <c r="K27" s="14">
        <v>6.5077099999999997E-4</v>
      </c>
      <c r="L27" s="2"/>
      <c r="M27" s="9">
        <f t="shared" si="3"/>
        <v>0</v>
      </c>
      <c r="N27" s="9"/>
      <c r="O27" s="8">
        <f t="shared" si="0"/>
        <v>-0.19728773635999999</v>
      </c>
    </row>
    <row r="28" spans="1:15" x14ac:dyDescent="0.2">
      <c r="A28" s="2">
        <v>646</v>
      </c>
      <c r="B28" s="2" t="s">
        <v>57</v>
      </c>
      <c r="C28" s="8">
        <f t="shared" si="1"/>
        <v>-1.5491378988800002</v>
      </c>
      <c r="D28" s="2"/>
      <c r="E28" s="14">
        <v>5.1099680000000003E-3</v>
      </c>
      <c r="F28" s="2">
        <v>646</v>
      </c>
      <c r="G28" s="2" t="s">
        <v>20</v>
      </c>
      <c r="H28" s="2"/>
      <c r="I28" s="8">
        <f t="shared" si="2"/>
        <v>0</v>
      </c>
      <c r="J28" s="2"/>
      <c r="K28" s="14">
        <v>5.1099680000000003E-3</v>
      </c>
      <c r="L28" s="2"/>
      <c r="M28" s="9">
        <f t="shared" si="3"/>
        <v>0</v>
      </c>
      <c r="N28" s="9"/>
      <c r="O28" s="8">
        <f t="shared" si="0"/>
        <v>-1.5491378988800002</v>
      </c>
    </row>
    <row r="29" spans="1:15" x14ac:dyDescent="0.2">
      <c r="A29" s="2">
        <v>647</v>
      </c>
      <c r="B29" s="2" t="s">
        <v>58</v>
      </c>
      <c r="C29" s="8">
        <f t="shared" si="1"/>
        <v>-2.1730141976400001</v>
      </c>
      <c r="D29" s="2"/>
      <c r="E29" s="14">
        <v>7.1678790000000003E-3</v>
      </c>
      <c r="F29" s="2">
        <v>647</v>
      </c>
      <c r="G29" s="2" t="s">
        <v>21</v>
      </c>
      <c r="H29" s="2"/>
      <c r="I29" s="8">
        <f t="shared" si="2"/>
        <v>0</v>
      </c>
      <c r="J29" s="2"/>
      <c r="K29" s="14">
        <v>7.1678790000000003E-3</v>
      </c>
      <c r="L29" s="2"/>
      <c r="M29" s="9">
        <f t="shared" si="3"/>
        <v>0</v>
      </c>
      <c r="N29" s="9"/>
      <c r="O29" s="8">
        <f t="shared" si="0"/>
        <v>-2.1730141976400001</v>
      </c>
    </row>
    <row r="30" spans="1:15" x14ac:dyDescent="0.2">
      <c r="A30" s="2">
        <v>648</v>
      </c>
      <c r="B30" s="2" t="s">
        <v>59</v>
      </c>
      <c r="C30" s="8">
        <f t="shared" si="1"/>
        <v>-0.78396357468000011</v>
      </c>
      <c r="D30" s="2"/>
      <c r="E30" s="14">
        <v>2.5859730000000001E-3</v>
      </c>
      <c r="F30" s="2">
        <v>648</v>
      </c>
      <c r="G30" s="2" t="s">
        <v>22</v>
      </c>
      <c r="H30" s="2"/>
      <c r="I30" s="8">
        <f t="shared" si="2"/>
        <v>0</v>
      </c>
      <c r="J30" s="2"/>
      <c r="K30" s="14">
        <v>2.5859730000000001E-3</v>
      </c>
      <c r="L30" s="2"/>
      <c r="M30" s="9">
        <f t="shared" si="3"/>
        <v>0</v>
      </c>
      <c r="N30" s="9"/>
      <c r="O30" s="8">
        <f t="shared" si="0"/>
        <v>-0.78396357468000011</v>
      </c>
    </row>
    <row r="31" spans="1:15" x14ac:dyDescent="0.2">
      <c r="A31" s="2">
        <v>650</v>
      </c>
      <c r="B31" s="2" t="s">
        <v>60</v>
      </c>
      <c r="C31" s="8">
        <f t="shared" si="1"/>
        <v>-8.2535015934800011</v>
      </c>
      <c r="D31" s="2"/>
      <c r="E31" s="14">
        <v>2.7224903000000002E-2</v>
      </c>
      <c r="F31" s="2">
        <v>650</v>
      </c>
      <c r="G31" s="2" t="s">
        <v>23</v>
      </c>
      <c r="H31" s="2"/>
      <c r="I31" s="8">
        <f t="shared" si="2"/>
        <v>0</v>
      </c>
      <c r="J31" s="2"/>
      <c r="K31" s="14">
        <v>2.7224903000000002E-2</v>
      </c>
      <c r="L31" s="2"/>
      <c r="M31" s="9">
        <f t="shared" si="3"/>
        <v>0</v>
      </c>
      <c r="N31" s="9"/>
      <c r="O31" s="8">
        <f t="shared" si="0"/>
        <v>-8.2535015934800011</v>
      </c>
    </row>
    <row r="32" spans="1:15" x14ac:dyDescent="0.2">
      <c r="A32" s="2">
        <v>651</v>
      </c>
      <c r="B32" s="2" t="s">
        <v>73</v>
      </c>
      <c r="C32" s="8">
        <f>-E32*$C$2</f>
        <v>-0.10425460188000001</v>
      </c>
      <c r="D32" s="2"/>
      <c r="E32" s="14">
        <v>3.4389300000000001E-4</v>
      </c>
      <c r="F32" s="2">
        <v>651</v>
      </c>
      <c r="G32" s="2" t="s">
        <v>89</v>
      </c>
      <c r="H32" s="2"/>
      <c r="I32" s="8">
        <f t="shared" si="2"/>
        <v>0</v>
      </c>
      <c r="J32" s="2"/>
      <c r="K32" s="14">
        <v>3.4389300000000001E-4</v>
      </c>
      <c r="L32" s="2"/>
      <c r="M32" s="9"/>
      <c r="N32" s="9"/>
      <c r="O32" s="8">
        <f t="shared" si="0"/>
        <v>-0.10425460188000001</v>
      </c>
    </row>
    <row r="33" spans="1:15" x14ac:dyDescent="0.2">
      <c r="A33" s="2">
        <v>652</v>
      </c>
      <c r="B33" s="2" t="s">
        <v>61</v>
      </c>
      <c r="C33" s="8">
        <f t="shared" si="1"/>
        <v>-70.426126153240006</v>
      </c>
      <c r="D33" s="2"/>
      <c r="E33" s="14">
        <v>0.23230678900000001</v>
      </c>
      <c r="F33" s="2">
        <v>652</v>
      </c>
      <c r="G33" s="2" t="s">
        <v>24</v>
      </c>
      <c r="H33" s="2"/>
      <c r="I33" s="8">
        <f t="shared" si="2"/>
        <v>0</v>
      </c>
      <c r="J33" s="2"/>
      <c r="K33" s="14">
        <v>0.23230678900000001</v>
      </c>
      <c r="L33" s="2"/>
      <c r="M33" s="9"/>
      <c r="N33" s="9"/>
      <c r="O33" s="8">
        <f t="shared" si="0"/>
        <v>-70.426126153240006</v>
      </c>
    </row>
    <row r="34" spans="1:15" x14ac:dyDescent="0.2">
      <c r="A34" s="2">
        <v>653</v>
      </c>
      <c r="B34" s="2" t="s">
        <v>62</v>
      </c>
      <c r="C34" s="8">
        <f t="shared" si="1"/>
        <v>-26.784814450680003</v>
      </c>
      <c r="D34" s="2"/>
      <c r="E34" s="14">
        <v>8.8352073000000003E-2</v>
      </c>
      <c r="F34" s="2">
        <v>653</v>
      </c>
      <c r="G34" s="2" t="s">
        <v>25</v>
      </c>
      <c r="H34" s="2"/>
      <c r="I34" s="8">
        <f t="shared" si="2"/>
        <v>0</v>
      </c>
      <c r="J34" s="2"/>
      <c r="K34" s="14">
        <v>8.8352073000000003E-2</v>
      </c>
      <c r="L34" s="2"/>
      <c r="M34" s="9"/>
      <c r="N34" s="9"/>
      <c r="O34" s="8">
        <f t="shared" si="0"/>
        <v>-26.784814450680003</v>
      </c>
    </row>
    <row r="35" spans="1:15" x14ac:dyDescent="0.2">
      <c r="A35" s="2">
        <v>654</v>
      </c>
      <c r="B35" s="2" t="s">
        <v>63</v>
      </c>
      <c r="C35" s="8">
        <f t="shared" si="1"/>
        <v>-11.092572559640001</v>
      </c>
      <c r="D35" s="2"/>
      <c r="E35" s="14">
        <v>3.6589828999999997E-2</v>
      </c>
      <c r="F35" s="2">
        <v>654</v>
      </c>
      <c r="G35" s="2" t="s">
        <v>26</v>
      </c>
      <c r="H35" s="2"/>
      <c r="I35" s="8">
        <f t="shared" si="2"/>
        <v>0</v>
      </c>
      <c r="J35" s="2"/>
      <c r="K35" s="14">
        <v>3.6589828999999997E-2</v>
      </c>
      <c r="L35" s="2"/>
      <c r="M35" s="9"/>
      <c r="N35" s="9"/>
      <c r="O35" s="8">
        <f t="shared" si="0"/>
        <v>-11.092572559640001</v>
      </c>
    </row>
    <row r="36" spans="1:15" x14ac:dyDescent="0.2">
      <c r="A36" s="2">
        <v>658</v>
      </c>
      <c r="B36" s="2" t="s">
        <v>64</v>
      </c>
      <c r="C36" s="8">
        <f t="shared" si="1"/>
        <v>-11.912293856320002</v>
      </c>
      <c r="D36" s="2"/>
      <c r="E36" s="14">
        <v>3.9293752000000001E-2</v>
      </c>
      <c r="F36" s="2">
        <v>658</v>
      </c>
      <c r="G36" s="2" t="s">
        <v>27</v>
      </c>
      <c r="H36" s="2"/>
      <c r="I36" s="8">
        <f t="shared" si="2"/>
        <v>0</v>
      </c>
      <c r="J36" s="2"/>
      <c r="K36" s="14">
        <v>3.9293752000000001E-2</v>
      </c>
      <c r="L36" s="2"/>
      <c r="M36" s="9"/>
      <c r="N36" s="9"/>
      <c r="O36" s="8">
        <f t="shared" si="0"/>
        <v>-11.912293856320002</v>
      </c>
    </row>
    <row r="37" spans="1:15" x14ac:dyDescent="0.2">
      <c r="A37" s="2">
        <v>659</v>
      </c>
      <c r="B37" s="2" t="s">
        <v>65</v>
      </c>
      <c r="C37" s="8">
        <f t="shared" si="1"/>
        <v>-5.5107906396400006</v>
      </c>
      <c r="D37" s="2"/>
      <c r="E37" s="14">
        <v>1.8177829E-2</v>
      </c>
      <c r="F37" s="2">
        <v>659</v>
      </c>
      <c r="G37" s="2" t="s">
        <v>28</v>
      </c>
      <c r="H37" s="2"/>
      <c r="I37" s="8">
        <f t="shared" si="2"/>
        <v>0</v>
      </c>
      <c r="J37" s="2"/>
      <c r="K37" s="14">
        <v>1.8177829E-2</v>
      </c>
      <c r="L37" s="2"/>
      <c r="M37" s="9"/>
      <c r="N37" s="9"/>
      <c r="O37" s="8">
        <f t="shared" si="0"/>
        <v>-5.5107906396400006</v>
      </c>
    </row>
    <row r="38" spans="1:15" x14ac:dyDescent="0.2">
      <c r="A38" s="2">
        <v>660</v>
      </c>
      <c r="B38" s="2" t="s">
        <v>66</v>
      </c>
      <c r="C38" s="8">
        <f t="shared" si="1"/>
        <v>-3.6891003806800002</v>
      </c>
      <c r="D38" s="2"/>
      <c r="E38" s="14">
        <v>1.2168823E-2</v>
      </c>
      <c r="F38" s="2">
        <v>660</v>
      </c>
      <c r="G38" s="2" t="s">
        <v>29</v>
      </c>
      <c r="H38" s="2"/>
      <c r="I38" s="8">
        <f t="shared" si="2"/>
        <v>0</v>
      </c>
      <c r="J38" s="2"/>
      <c r="K38" s="14">
        <v>1.2168823E-2</v>
      </c>
      <c r="L38" s="2"/>
      <c r="M38" s="9">
        <f>SUM(I38*0.3531)</f>
        <v>0</v>
      </c>
      <c r="N38" s="9">
        <f>SUM(J38*0.354)</f>
        <v>0</v>
      </c>
      <c r="O38" s="8">
        <f t="shared" si="0"/>
        <v>-3.6891003806800002</v>
      </c>
    </row>
    <row r="39" spans="1:15" x14ac:dyDescent="0.2">
      <c r="A39" s="2">
        <v>662</v>
      </c>
      <c r="B39" s="2" t="s">
        <v>92</v>
      </c>
      <c r="C39" s="8">
        <f t="shared" si="1"/>
        <v>-0.4482933026</v>
      </c>
      <c r="D39" s="2"/>
      <c r="E39" s="14">
        <v>1.4787349999999999E-3</v>
      </c>
      <c r="F39" s="2">
        <v>662</v>
      </c>
      <c r="G39" s="2" t="s">
        <v>88</v>
      </c>
      <c r="H39" s="2"/>
      <c r="I39" s="8">
        <f t="shared" si="2"/>
        <v>0</v>
      </c>
      <c r="J39" s="2"/>
      <c r="K39" s="14">
        <v>1.4787349999999999E-3</v>
      </c>
      <c r="L39" s="2"/>
      <c r="M39" s="9">
        <f>SUM(I39*0.3531)</f>
        <v>0</v>
      </c>
      <c r="N39" s="9"/>
      <c r="O39" s="8">
        <f t="shared" si="0"/>
        <v>-0.4482933026</v>
      </c>
    </row>
    <row r="40" spans="1:15" x14ac:dyDescent="0.2">
      <c r="A40" s="2">
        <v>663</v>
      </c>
      <c r="B40" s="2" t="s">
        <v>67</v>
      </c>
      <c r="C40" s="8">
        <f t="shared" si="1"/>
        <v>-3.8355848674000006</v>
      </c>
      <c r="D40" s="2"/>
      <c r="E40" s="14">
        <v>1.2652015000000001E-2</v>
      </c>
      <c r="F40" s="2">
        <v>663</v>
      </c>
      <c r="G40" s="2" t="s">
        <v>30</v>
      </c>
      <c r="H40" s="2"/>
      <c r="I40" s="8">
        <f t="shared" si="2"/>
        <v>0</v>
      </c>
      <c r="J40" s="2"/>
      <c r="K40" s="14">
        <v>1.2652015000000001E-2</v>
      </c>
      <c r="L40" s="2"/>
      <c r="M40" s="9">
        <f>SUM(I40*0.3531)</f>
        <v>0</v>
      </c>
      <c r="N40" s="9">
        <f>SUM(J40*0.354)</f>
        <v>0</v>
      </c>
      <c r="O40" s="8">
        <f t="shared" si="0"/>
        <v>-3.8355848674000006</v>
      </c>
    </row>
    <row r="41" spans="1:15" x14ac:dyDescent="0.2">
      <c r="A41" s="2">
        <v>666</v>
      </c>
      <c r="B41" s="2" t="s">
        <v>69</v>
      </c>
      <c r="C41" s="8">
        <f t="shared" si="1"/>
        <v>-2.195575668</v>
      </c>
      <c r="D41" s="2"/>
      <c r="E41" s="14">
        <v>7.2423000000000001E-3</v>
      </c>
      <c r="F41" s="2">
        <v>666</v>
      </c>
      <c r="G41" s="2" t="s">
        <v>31</v>
      </c>
      <c r="H41" s="2"/>
      <c r="I41" s="8">
        <f t="shared" si="2"/>
        <v>0</v>
      </c>
      <c r="J41" s="2"/>
      <c r="K41" s="14">
        <v>7.2423000000000001E-3</v>
      </c>
      <c r="L41" s="2"/>
      <c r="M41" s="9">
        <f>SUM(I41*0.3531)</f>
        <v>0</v>
      </c>
      <c r="N41" s="9">
        <f>SUM(J41*0.354)</f>
        <v>0</v>
      </c>
      <c r="O41" s="8">
        <f t="shared" si="0"/>
        <v>-2.195575668</v>
      </c>
    </row>
    <row r="42" spans="1:15" x14ac:dyDescent="0.2">
      <c r="A42" s="2">
        <v>683</v>
      </c>
      <c r="B42" s="2" t="s">
        <v>68</v>
      </c>
      <c r="C42" s="8">
        <f t="shared" si="1"/>
        <v>-2.0000677840000002E-2</v>
      </c>
      <c r="D42" s="2"/>
      <c r="E42" s="14">
        <v>6.5974000000000002E-5</v>
      </c>
      <c r="F42" s="2">
        <v>683</v>
      </c>
      <c r="G42" s="2" t="s">
        <v>32</v>
      </c>
      <c r="H42" s="2"/>
      <c r="I42" s="8">
        <f t="shared" si="2"/>
        <v>0</v>
      </c>
      <c r="J42" s="2"/>
      <c r="K42" s="14">
        <v>6.5974000000000002E-5</v>
      </c>
      <c r="L42" s="2"/>
      <c r="M42" s="9">
        <f>SUM(I42*0.3531)</f>
        <v>0</v>
      </c>
      <c r="N42" s="9">
        <f>SUM(J42*0.354)</f>
        <v>0</v>
      </c>
      <c r="O42" s="8">
        <f t="shared" si="0"/>
        <v>-2.0000677840000002E-2</v>
      </c>
    </row>
    <row r="43" spans="1:15" x14ac:dyDescent="0.2">
      <c r="A43" s="2">
        <v>688</v>
      </c>
      <c r="B43" s="2" t="s">
        <v>71</v>
      </c>
      <c r="C43" s="8">
        <f t="shared" si="1"/>
        <v>-7.1226023211200005</v>
      </c>
      <c r="D43" s="2"/>
      <c r="E43" s="14">
        <v>2.3494531999999999E-2</v>
      </c>
      <c r="F43" s="2">
        <v>688</v>
      </c>
      <c r="G43" s="2" t="s">
        <v>36</v>
      </c>
      <c r="H43" s="2"/>
      <c r="I43" s="8">
        <f t="shared" si="2"/>
        <v>0</v>
      </c>
      <c r="J43" s="2"/>
      <c r="K43" s="14">
        <v>2.3494531999999999E-2</v>
      </c>
      <c r="L43" s="2"/>
      <c r="M43" s="9"/>
      <c r="N43" s="2"/>
      <c r="O43" s="8">
        <f t="shared" si="0"/>
        <v>-7.1226023211200005</v>
      </c>
    </row>
    <row r="44" spans="1:15" x14ac:dyDescent="0.2">
      <c r="A44" s="2"/>
      <c r="B44" s="2"/>
      <c r="C44" s="8"/>
      <c r="D44" s="8"/>
      <c r="E44" s="3"/>
      <c r="F44" s="2"/>
      <c r="G44" s="2"/>
      <c r="H44" s="2"/>
      <c r="I44" s="8"/>
      <c r="J44" s="8"/>
      <c r="K44" s="3">
        <f>SUM(K3:K43)</f>
        <v>1</v>
      </c>
      <c r="L44" s="2"/>
      <c r="M44" s="9">
        <f>SUM(M5:M43)</f>
        <v>0</v>
      </c>
      <c r="N44" s="2"/>
      <c r="O44" s="10">
        <f>SUM(O3:O43)</f>
        <v>-303.15999999999997</v>
      </c>
    </row>
    <row r="45" spans="1:15" x14ac:dyDescent="0.2">
      <c r="A45" s="2"/>
      <c r="B45" s="2"/>
      <c r="C45" s="8">
        <f>SUM(C3:C43)</f>
        <v>-303.15999999999997</v>
      </c>
      <c r="D45" s="8"/>
      <c r="E45" s="14">
        <f>SUM(E3:E43)</f>
        <v>1</v>
      </c>
      <c r="F45" s="2"/>
      <c r="G45" s="2"/>
      <c r="H45" s="2"/>
      <c r="I45" s="8">
        <f>SUM(I3:I44)</f>
        <v>0</v>
      </c>
      <c r="J45" s="8"/>
      <c r="K45" s="3">
        <f>K44-K2</f>
        <v>0</v>
      </c>
      <c r="L45" s="2"/>
      <c r="M45" s="2"/>
      <c r="N45" s="2"/>
      <c r="O45" s="2"/>
    </row>
    <row r="46" spans="1:15" x14ac:dyDescent="0.2">
      <c r="A46" s="5"/>
      <c r="B46" s="5"/>
      <c r="C46" s="11"/>
      <c r="D46" s="5"/>
      <c r="E46" s="14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pageMargins left="0.2" right="0.2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8"/>
  <sheetViews>
    <sheetView zoomScaleNormal="100" workbookViewId="0">
      <selection activeCell="C3" sqref="C3"/>
    </sheetView>
  </sheetViews>
  <sheetFormatPr defaultRowHeight="12.75" x14ac:dyDescent="0.2"/>
  <cols>
    <col min="1" max="1" width="5.28515625" customWidth="1"/>
    <col min="2" max="2" width="11.28515625" bestFit="1" customWidth="1"/>
    <col min="3" max="3" width="10.5703125" bestFit="1" customWidth="1"/>
    <col min="4" max="4" width="1.140625" customWidth="1"/>
    <col min="5" max="5" width="10" bestFit="1" customWidth="1"/>
    <col min="6" max="6" width="4.42578125" customWidth="1"/>
    <col min="8" max="8" width="2.5703125" customWidth="1"/>
    <col min="10" max="10" width="1.140625" customWidth="1"/>
    <col min="11" max="11" width="10" bestFit="1" customWidth="1"/>
    <col min="12" max="12" width="0.7109375" customWidth="1"/>
    <col min="13" max="13" width="9.5703125" bestFit="1" customWidth="1"/>
    <col min="14" max="14" width="1.140625" customWidth="1"/>
    <col min="15" max="15" width="13.5703125" bestFit="1" customWidth="1"/>
  </cols>
  <sheetData>
    <row r="1" spans="1:15" x14ac:dyDescent="0.2">
      <c r="C1" s="13" t="s">
        <v>84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305.44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-75.658280616799999</v>
      </c>
      <c r="D3" s="2"/>
      <c r="E3" s="14">
        <v>0.247702595</v>
      </c>
      <c r="F3" s="2">
        <v>101</v>
      </c>
      <c r="G3" s="2" t="s">
        <v>34</v>
      </c>
      <c r="H3" s="2"/>
      <c r="I3" s="8">
        <f>-K3*$I$2</f>
        <v>0</v>
      </c>
      <c r="J3" s="2"/>
      <c r="K3" s="14">
        <v>0.247702595</v>
      </c>
      <c r="L3" s="2"/>
      <c r="M3" s="9"/>
      <c r="N3" s="9"/>
      <c r="O3" s="8">
        <f t="shared" ref="O3:O41" si="0">SUM(C3+I3)</f>
        <v>-75.658280616799999</v>
      </c>
    </row>
    <row r="4" spans="1:15" x14ac:dyDescent="0.2">
      <c r="A4" s="2">
        <v>514</v>
      </c>
      <c r="B4" s="2" t="s">
        <v>81</v>
      </c>
      <c r="C4" s="8">
        <f t="shared" ref="C4:C41" si="1">-E4*$C$2</f>
        <v>-2.2275461249599999</v>
      </c>
      <c r="D4" s="2"/>
      <c r="E4" s="14">
        <v>7.2929090000000002E-3</v>
      </c>
      <c r="F4" s="2">
        <v>514</v>
      </c>
      <c r="G4" s="2" t="s">
        <v>81</v>
      </c>
      <c r="H4" s="2"/>
      <c r="I4" s="8">
        <f t="shared" ref="I4:I41" si="2">-K4*$I$2</f>
        <v>0</v>
      </c>
      <c r="J4" s="2"/>
      <c r="K4" s="14">
        <v>7.2929090000000002E-3</v>
      </c>
      <c r="L4" s="2"/>
      <c r="M4" s="9"/>
      <c r="N4" s="9"/>
      <c r="O4" s="8">
        <f t="shared" si="0"/>
        <v>-2.2275461249599999</v>
      </c>
    </row>
    <row r="5" spans="1:15" x14ac:dyDescent="0.2">
      <c r="A5" s="2">
        <v>515</v>
      </c>
      <c r="B5" s="2" t="s">
        <v>82</v>
      </c>
      <c r="C5" s="8">
        <f t="shared" si="1"/>
        <v>-8.767074863999999E-2</v>
      </c>
      <c r="D5" s="2"/>
      <c r="E5" s="14">
        <v>2.8703099999999998E-4</v>
      </c>
      <c r="F5" s="2">
        <v>515</v>
      </c>
      <c r="G5" s="2" t="s">
        <v>82</v>
      </c>
      <c r="H5" s="2"/>
      <c r="I5" s="8">
        <f t="shared" si="2"/>
        <v>0</v>
      </c>
      <c r="J5" s="2"/>
      <c r="K5" s="14">
        <v>2.8703099999999998E-4</v>
      </c>
      <c r="L5" s="2"/>
      <c r="M5" s="9">
        <f>SUM(I5*0.3531)</f>
        <v>0</v>
      </c>
      <c r="N5" s="9"/>
      <c r="O5" s="8">
        <f t="shared" si="0"/>
        <v>-8.767074863999999E-2</v>
      </c>
    </row>
    <row r="6" spans="1:15" x14ac:dyDescent="0.2">
      <c r="A6" s="2">
        <v>516</v>
      </c>
      <c r="B6" s="2" t="s">
        <v>90</v>
      </c>
      <c r="C6" s="8">
        <f t="shared" si="1"/>
        <v>-3.0814723689600001</v>
      </c>
      <c r="D6" s="2"/>
      <c r="E6" s="14">
        <v>1.0088634000000001E-2</v>
      </c>
      <c r="F6" s="2">
        <v>516</v>
      </c>
      <c r="G6" s="2" t="s">
        <v>90</v>
      </c>
      <c r="H6" s="2"/>
      <c r="I6" s="8">
        <f t="shared" si="2"/>
        <v>0</v>
      </c>
      <c r="J6" s="2"/>
      <c r="K6" s="14">
        <v>1.0088634000000001E-2</v>
      </c>
      <c r="L6" s="2"/>
      <c r="M6" s="9">
        <f t="shared" ref="M6:M31" si="3">SUM(I6*0.3531)</f>
        <v>0</v>
      </c>
      <c r="N6" s="9"/>
      <c r="O6" s="8">
        <f t="shared" si="0"/>
        <v>-3.0814723689600001</v>
      </c>
    </row>
    <row r="7" spans="1:15" x14ac:dyDescent="0.2">
      <c r="A7" s="2">
        <v>617</v>
      </c>
      <c r="B7" s="2" t="s">
        <v>38</v>
      </c>
      <c r="C7" s="8">
        <f t="shared" si="1"/>
        <v>-16.31469915984</v>
      </c>
      <c r="D7" s="2"/>
      <c r="E7" s="14">
        <v>5.3413760999999997E-2</v>
      </c>
      <c r="F7" s="2">
        <v>617</v>
      </c>
      <c r="G7" s="2" t="s">
        <v>38</v>
      </c>
      <c r="H7" s="2"/>
      <c r="I7" s="8">
        <f t="shared" si="2"/>
        <v>0</v>
      </c>
      <c r="J7" s="2"/>
      <c r="K7" s="14">
        <v>5.3413760999999997E-2</v>
      </c>
      <c r="L7" s="2"/>
      <c r="M7" s="9">
        <f t="shared" si="3"/>
        <v>0</v>
      </c>
      <c r="N7" s="9"/>
      <c r="O7" s="8">
        <f t="shared" si="0"/>
        <v>-16.31469915984</v>
      </c>
    </row>
    <row r="8" spans="1:15" x14ac:dyDescent="0.2">
      <c r="A8" s="2">
        <v>621</v>
      </c>
      <c r="B8" s="2" t="s">
        <v>39</v>
      </c>
      <c r="C8" s="8">
        <f t="shared" si="1"/>
        <v>-5.9780582406400002</v>
      </c>
      <c r="D8" s="2"/>
      <c r="E8" s="14">
        <v>1.9571956000000001E-2</v>
      </c>
      <c r="F8" s="2">
        <v>621</v>
      </c>
      <c r="G8" s="2" t="s">
        <v>39</v>
      </c>
      <c r="H8" s="2"/>
      <c r="I8" s="8">
        <f t="shared" si="2"/>
        <v>0</v>
      </c>
      <c r="J8" s="2"/>
      <c r="K8" s="14">
        <v>1.9571956000000001E-2</v>
      </c>
      <c r="L8" s="2"/>
      <c r="M8" s="9">
        <f t="shared" si="3"/>
        <v>0</v>
      </c>
      <c r="N8" s="9"/>
      <c r="O8" s="8">
        <f t="shared" si="0"/>
        <v>-5.9780582406400002</v>
      </c>
    </row>
    <row r="9" spans="1:15" x14ac:dyDescent="0.2">
      <c r="A9" s="2">
        <v>623</v>
      </c>
      <c r="B9" s="2" t="s">
        <v>83</v>
      </c>
      <c r="C9" s="8">
        <f t="shared" si="1"/>
        <v>-0.36498491711999997</v>
      </c>
      <c r="D9" s="2"/>
      <c r="E9" s="14">
        <v>1.1949479999999999E-3</v>
      </c>
      <c r="F9" s="2">
        <v>623</v>
      </c>
      <c r="G9" s="2" t="s">
        <v>83</v>
      </c>
      <c r="H9" s="2"/>
      <c r="I9" s="8">
        <f t="shared" si="2"/>
        <v>0</v>
      </c>
      <c r="J9" s="2"/>
      <c r="K9" s="14">
        <v>1.1949479999999999E-3</v>
      </c>
      <c r="L9" s="2"/>
      <c r="M9" s="9">
        <f t="shared" si="3"/>
        <v>0</v>
      </c>
      <c r="N9" s="9"/>
      <c r="O9" s="8">
        <f t="shared" si="0"/>
        <v>-0.36498491711999997</v>
      </c>
    </row>
    <row r="10" spans="1:15" x14ac:dyDescent="0.2">
      <c r="A10" s="2">
        <v>624</v>
      </c>
      <c r="B10" s="2" t="s">
        <v>40</v>
      </c>
      <c r="C10" s="8">
        <f t="shared" si="1"/>
        <v>-0.11147277152000001</v>
      </c>
      <c r="D10" s="2"/>
      <c r="E10" s="14">
        <v>3.6495800000000003E-4</v>
      </c>
      <c r="F10" s="2">
        <v>624</v>
      </c>
      <c r="G10" s="2" t="s">
        <v>40</v>
      </c>
      <c r="H10" s="2"/>
      <c r="I10" s="8">
        <f t="shared" si="2"/>
        <v>0</v>
      </c>
      <c r="J10" s="2"/>
      <c r="K10" s="14">
        <v>3.6495800000000003E-4</v>
      </c>
      <c r="L10" s="2"/>
      <c r="M10" s="9">
        <f t="shared" si="3"/>
        <v>0</v>
      </c>
      <c r="N10" s="9"/>
      <c r="O10" s="8">
        <f t="shared" si="0"/>
        <v>-0.11147277152000001</v>
      </c>
    </row>
    <row r="11" spans="1:15" x14ac:dyDescent="0.2">
      <c r="A11" s="2">
        <v>626</v>
      </c>
      <c r="B11" s="2" t="s">
        <v>41</v>
      </c>
      <c r="C11" s="8">
        <f t="shared" si="1"/>
        <v>-5.1277267199999997E-2</v>
      </c>
      <c r="D11" s="2"/>
      <c r="E11" s="14">
        <v>1.6788E-4</v>
      </c>
      <c r="F11" s="2">
        <v>626</v>
      </c>
      <c r="G11" s="2" t="s">
        <v>41</v>
      </c>
      <c r="H11" s="2"/>
      <c r="I11" s="8">
        <f t="shared" si="2"/>
        <v>0</v>
      </c>
      <c r="J11" s="2"/>
      <c r="K11" s="14">
        <v>1.6788E-4</v>
      </c>
      <c r="L11" s="2"/>
      <c r="M11" s="9">
        <f t="shared" si="3"/>
        <v>0</v>
      </c>
      <c r="N11" s="9"/>
      <c r="O11" s="8">
        <f t="shared" si="0"/>
        <v>-5.1277267199999997E-2</v>
      </c>
    </row>
    <row r="12" spans="1:15" x14ac:dyDescent="0.2">
      <c r="A12" s="2">
        <v>628</v>
      </c>
      <c r="B12" s="2" t="s">
        <v>42</v>
      </c>
      <c r="C12" s="8">
        <f t="shared" si="1"/>
        <v>-1.1148468368</v>
      </c>
      <c r="D12" s="2"/>
      <c r="E12" s="14">
        <v>3.6499700000000002E-3</v>
      </c>
      <c r="F12" s="2">
        <v>628</v>
      </c>
      <c r="G12" s="2" t="s">
        <v>42</v>
      </c>
      <c r="H12" s="2"/>
      <c r="I12" s="8">
        <f t="shared" si="2"/>
        <v>0</v>
      </c>
      <c r="J12" s="2"/>
      <c r="K12" s="14">
        <v>3.6499700000000002E-3</v>
      </c>
      <c r="L12" s="2"/>
      <c r="M12" s="9">
        <f t="shared" si="3"/>
        <v>0</v>
      </c>
      <c r="N12" s="9"/>
      <c r="O12" s="8">
        <f t="shared" si="0"/>
        <v>-1.1148468368</v>
      </c>
    </row>
    <row r="13" spans="1:15" x14ac:dyDescent="0.2">
      <c r="A13" s="2">
        <v>630</v>
      </c>
      <c r="B13" s="2" t="s">
        <v>43</v>
      </c>
      <c r="C13" s="8">
        <f t="shared" si="1"/>
        <v>-1.52464529984</v>
      </c>
      <c r="D13" s="2"/>
      <c r="E13" s="14">
        <v>4.9916359999999998E-3</v>
      </c>
      <c r="F13" s="2">
        <v>630</v>
      </c>
      <c r="G13" s="2" t="s">
        <v>43</v>
      </c>
      <c r="H13" s="2"/>
      <c r="I13" s="8">
        <f t="shared" si="2"/>
        <v>0</v>
      </c>
      <c r="J13" s="2"/>
      <c r="K13" s="14">
        <v>4.9916359999999998E-3</v>
      </c>
      <c r="L13" s="2"/>
      <c r="M13" s="9">
        <f t="shared" si="3"/>
        <v>0</v>
      </c>
      <c r="N13" s="9"/>
      <c r="O13" s="8">
        <f t="shared" si="0"/>
        <v>-1.52464529984</v>
      </c>
    </row>
    <row r="14" spans="1:15" x14ac:dyDescent="0.2">
      <c r="A14" s="2">
        <v>631</v>
      </c>
      <c r="B14" s="2" t="s">
        <v>44</v>
      </c>
      <c r="C14" s="8">
        <f t="shared" si="1"/>
        <v>-18.5382409664</v>
      </c>
      <c r="D14" s="2"/>
      <c r="E14" s="14">
        <v>6.0693560000000001E-2</v>
      </c>
      <c r="F14" s="2">
        <v>631</v>
      </c>
      <c r="G14" s="2" t="s">
        <v>44</v>
      </c>
      <c r="H14" s="2"/>
      <c r="I14" s="8">
        <f t="shared" si="2"/>
        <v>0</v>
      </c>
      <c r="J14" s="2"/>
      <c r="K14" s="14">
        <v>6.0693560000000001E-2</v>
      </c>
      <c r="L14" s="2"/>
      <c r="M14" s="9">
        <f t="shared" si="3"/>
        <v>0</v>
      </c>
      <c r="N14" s="9"/>
      <c r="O14" s="8">
        <f t="shared" si="0"/>
        <v>-18.5382409664</v>
      </c>
    </row>
    <row r="15" spans="1:15" x14ac:dyDescent="0.2">
      <c r="A15" s="2">
        <v>632</v>
      </c>
      <c r="B15" s="2" t="s">
        <v>45</v>
      </c>
      <c r="C15" s="8">
        <f t="shared" si="1"/>
        <v>-4.6481443801599998</v>
      </c>
      <c r="D15" s="2"/>
      <c r="E15" s="14">
        <v>1.5217863999999999E-2</v>
      </c>
      <c r="F15" s="2">
        <v>632</v>
      </c>
      <c r="G15" s="2" t="s">
        <v>45</v>
      </c>
      <c r="H15" s="2"/>
      <c r="I15" s="8">
        <f t="shared" si="2"/>
        <v>0</v>
      </c>
      <c r="J15" s="2"/>
      <c r="K15" s="14">
        <v>1.5217863999999999E-2</v>
      </c>
      <c r="L15" s="2"/>
      <c r="M15" s="9">
        <f t="shared" si="3"/>
        <v>0</v>
      </c>
      <c r="N15" s="9"/>
      <c r="O15" s="8">
        <f t="shared" si="0"/>
        <v>-4.6481443801599998</v>
      </c>
    </row>
    <row r="16" spans="1:15" x14ac:dyDescent="0.2">
      <c r="A16" s="2">
        <v>633</v>
      </c>
      <c r="B16" s="2" t="s">
        <v>46</v>
      </c>
      <c r="C16" s="8">
        <f t="shared" si="1"/>
        <v>-0.66177729984</v>
      </c>
      <c r="D16" s="2"/>
      <c r="E16" s="14">
        <v>2.166636E-3</v>
      </c>
      <c r="F16" s="2">
        <v>633</v>
      </c>
      <c r="G16" s="2" t="s">
        <v>46</v>
      </c>
      <c r="H16" s="2"/>
      <c r="I16" s="8">
        <f t="shared" si="2"/>
        <v>0</v>
      </c>
      <c r="J16" s="2"/>
      <c r="K16" s="14">
        <v>2.166636E-3</v>
      </c>
      <c r="L16" s="2"/>
      <c r="M16" s="9">
        <f t="shared" si="3"/>
        <v>0</v>
      </c>
      <c r="N16" s="9"/>
      <c r="O16" s="8">
        <f t="shared" si="0"/>
        <v>-0.66177729984</v>
      </c>
    </row>
    <row r="17" spans="1:15" x14ac:dyDescent="0.2">
      <c r="A17" s="2">
        <v>634</v>
      </c>
      <c r="B17" s="2" t="s">
        <v>47</v>
      </c>
      <c r="C17" s="8">
        <f t="shared" si="1"/>
        <v>-2.2106815607999999</v>
      </c>
      <c r="D17" s="2"/>
      <c r="E17" s="14">
        <v>7.2376949999999997E-3</v>
      </c>
      <c r="F17" s="2">
        <v>634</v>
      </c>
      <c r="G17" s="2" t="s">
        <v>47</v>
      </c>
      <c r="H17" s="2"/>
      <c r="I17" s="8">
        <f t="shared" si="2"/>
        <v>0</v>
      </c>
      <c r="J17" s="2"/>
      <c r="K17" s="14">
        <v>7.2376949999999997E-3</v>
      </c>
      <c r="L17" s="2"/>
      <c r="M17" s="9">
        <f t="shared" si="3"/>
        <v>0</v>
      </c>
      <c r="N17" s="9"/>
      <c r="O17" s="8">
        <f t="shared" si="0"/>
        <v>-2.2106815607999999</v>
      </c>
    </row>
    <row r="18" spans="1:15" x14ac:dyDescent="0.2">
      <c r="A18" s="2">
        <v>635</v>
      </c>
      <c r="B18" s="2" t="s">
        <v>48</v>
      </c>
      <c r="C18" s="8">
        <f t="shared" si="1"/>
        <v>-0.29001314191999999</v>
      </c>
      <c r="D18" s="2"/>
      <c r="E18" s="14">
        <v>9.4949300000000004E-4</v>
      </c>
      <c r="F18" s="2">
        <v>635</v>
      </c>
      <c r="G18" s="2" t="s">
        <v>48</v>
      </c>
      <c r="H18" s="2"/>
      <c r="I18" s="8">
        <f t="shared" si="2"/>
        <v>0</v>
      </c>
      <c r="J18" s="2"/>
      <c r="K18" s="14">
        <v>9.4949300000000004E-4</v>
      </c>
      <c r="L18" s="2"/>
      <c r="M18" s="9">
        <f t="shared" si="3"/>
        <v>0</v>
      </c>
      <c r="N18" s="9"/>
      <c r="O18" s="8">
        <f t="shared" si="0"/>
        <v>-0.29001314191999999</v>
      </c>
    </row>
    <row r="19" spans="1:15" x14ac:dyDescent="0.2">
      <c r="A19" s="2">
        <v>636</v>
      </c>
      <c r="B19" s="2" t="s">
        <v>49</v>
      </c>
      <c r="C19" s="8">
        <f t="shared" si="1"/>
        <v>-9.642566393760001</v>
      </c>
      <c r="D19" s="2"/>
      <c r="E19" s="14">
        <v>3.1569429000000003E-2</v>
      </c>
      <c r="F19" s="2">
        <v>636</v>
      </c>
      <c r="G19" s="2" t="s">
        <v>49</v>
      </c>
      <c r="H19" s="2"/>
      <c r="I19" s="8">
        <f t="shared" si="2"/>
        <v>0</v>
      </c>
      <c r="J19" s="2"/>
      <c r="K19" s="14">
        <v>3.1569429000000003E-2</v>
      </c>
      <c r="L19" s="2"/>
      <c r="M19" s="9">
        <f t="shared" si="3"/>
        <v>0</v>
      </c>
      <c r="N19" s="9"/>
      <c r="O19" s="8">
        <f t="shared" si="0"/>
        <v>-9.642566393760001</v>
      </c>
    </row>
    <row r="20" spans="1:15" x14ac:dyDescent="0.2">
      <c r="A20" s="2">
        <v>638</v>
      </c>
      <c r="B20" s="2" t="s">
        <v>50</v>
      </c>
      <c r="C20" s="8">
        <f t="shared" si="1"/>
        <v>-0.59382881200000004</v>
      </c>
      <c r="D20" s="2"/>
      <c r="E20" s="14">
        <v>1.944175E-3</v>
      </c>
      <c r="F20" s="2">
        <v>638</v>
      </c>
      <c r="G20" s="2" t="s">
        <v>50</v>
      </c>
      <c r="H20" s="2"/>
      <c r="I20" s="8">
        <f t="shared" si="2"/>
        <v>0</v>
      </c>
      <c r="J20" s="2"/>
      <c r="K20" s="14">
        <v>1.944175E-3</v>
      </c>
      <c r="L20" s="2"/>
      <c r="M20" s="9">
        <f t="shared" si="3"/>
        <v>0</v>
      </c>
      <c r="N20" s="9"/>
      <c r="O20" s="8">
        <f t="shared" si="0"/>
        <v>-0.59382881200000004</v>
      </c>
    </row>
    <row r="21" spans="1:15" x14ac:dyDescent="0.2">
      <c r="A21" s="2">
        <v>639</v>
      </c>
      <c r="B21" s="2" t="s">
        <v>51</v>
      </c>
      <c r="C21" s="8">
        <f t="shared" si="1"/>
        <v>-1.25310608544</v>
      </c>
      <c r="D21" s="2"/>
      <c r="E21" s="14">
        <v>4.1026259999999998E-3</v>
      </c>
      <c r="F21" s="2">
        <v>639</v>
      </c>
      <c r="G21" s="2" t="s">
        <v>51</v>
      </c>
      <c r="H21" s="2"/>
      <c r="I21" s="8">
        <f t="shared" si="2"/>
        <v>0</v>
      </c>
      <c r="J21" s="2"/>
      <c r="K21" s="14">
        <v>4.1026259999999998E-3</v>
      </c>
      <c r="L21" s="2"/>
      <c r="M21" s="9">
        <f t="shared" si="3"/>
        <v>0</v>
      </c>
      <c r="N21" s="9"/>
      <c r="O21" s="8">
        <f t="shared" si="0"/>
        <v>-1.25310608544</v>
      </c>
    </row>
    <row r="22" spans="1:15" x14ac:dyDescent="0.2">
      <c r="A22" s="2">
        <v>640</v>
      </c>
      <c r="B22" s="2" t="s">
        <v>52</v>
      </c>
      <c r="C22" s="8">
        <f t="shared" si="1"/>
        <v>-1.3195887667200001</v>
      </c>
      <c r="D22" s="2"/>
      <c r="E22" s="14">
        <v>4.3202880000000003E-3</v>
      </c>
      <c r="F22" s="2">
        <v>640</v>
      </c>
      <c r="G22" s="2" t="s">
        <v>52</v>
      </c>
      <c r="H22" s="2"/>
      <c r="I22" s="8">
        <f t="shared" si="2"/>
        <v>0</v>
      </c>
      <c r="J22" s="2"/>
      <c r="K22" s="14">
        <v>4.3202880000000003E-3</v>
      </c>
      <c r="L22" s="2"/>
      <c r="M22" s="9">
        <f t="shared" si="3"/>
        <v>0</v>
      </c>
      <c r="N22" s="9"/>
      <c r="O22" s="8">
        <f t="shared" si="0"/>
        <v>-1.3195887667200001</v>
      </c>
    </row>
    <row r="23" spans="1:15" x14ac:dyDescent="0.2">
      <c r="A23" s="2">
        <v>641</v>
      </c>
      <c r="B23" s="2" t="s">
        <v>70</v>
      </c>
      <c r="C23" s="8">
        <f t="shared" si="1"/>
        <v>-1.28315344E-3</v>
      </c>
      <c r="D23" s="2"/>
      <c r="E23" s="14">
        <v>4.2010000000000001E-6</v>
      </c>
      <c r="F23" s="2">
        <v>641</v>
      </c>
      <c r="G23" s="2" t="s">
        <v>70</v>
      </c>
      <c r="H23" s="2"/>
      <c r="I23" s="8">
        <f t="shared" si="2"/>
        <v>0</v>
      </c>
      <c r="J23" s="2"/>
      <c r="K23" s="14">
        <v>4.2010000000000001E-6</v>
      </c>
      <c r="L23" s="2"/>
      <c r="M23" s="9">
        <f t="shared" si="3"/>
        <v>0</v>
      </c>
      <c r="N23" s="9"/>
      <c r="O23" s="8">
        <f t="shared" si="0"/>
        <v>-1.28315344E-3</v>
      </c>
    </row>
    <row r="24" spans="1:15" x14ac:dyDescent="0.2">
      <c r="A24" s="2">
        <v>642</v>
      </c>
      <c r="B24" s="2" t="s">
        <v>53</v>
      </c>
      <c r="C24" s="8">
        <f t="shared" si="1"/>
        <v>-0.18920541888</v>
      </c>
      <c r="D24" s="2"/>
      <c r="E24" s="14">
        <v>6.1945200000000005E-4</v>
      </c>
      <c r="F24" s="2">
        <v>642</v>
      </c>
      <c r="G24" s="2" t="s">
        <v>53</v>
      </c>
      <c r="H24" s="2"/>
      <c r="I24" s="8">
        <f t="shared" si="2"/>
        <v>0</v>
      </c>
      <c r="J24" s="2"/>
      <c r="K24" s="14">
        <v>6.1945200000000005E-4</v>
      </c>
      <c r="L24" s="2"/>
      <c r="M24" s="9">
        <f t="shared" si="3"/>
        <v>0</v>
      </c>
      <c r="N24" s="9"/>
      <c r="O24" s="8">
        <f t="shared" si="0"/>
        <v>-0.18920541888</v>
      </c>
    </row>
    <row r="25" spans="1:15" x14ac:dyDescent="0.2">
      <c r="A25" s="2">
        <v>643</v>
      </c>
      <c r="B25" s="2" t="s">
        <v>54</v>
      </c>
      <c r="C25" s="8">
        <f t="shared" si="1"/>
        <v>-0.56546840255999997</v>
      </c>
      <c r="D25" s="2"/>
      <c r="E25" s="14">
        <v>1.8513239999999999E-3</v>
      </c>
      <c r="F25" s="2">
        <v>643</v>
      </c>
      <c r="G25" s="2" t="s">
        <v>54</v>
      </c>
      <c r="H25" s="2"/>
      <c r="I25" s="8">
        <f t="shared" si="2"/>
        <v>0</v>
      </c>
      <c r="J25" s="2"/>
      <c r="K25" s="14">
        <v>1.8513239999999999E-3</v>
      </c>
      <c r="L25" s="2"/>
      <c r="M25" s="9">
        <f t="shared" si="3"/>
        <v>0</v>
      </c>
      <c r="N25" s="9"/>
      <c r="O25" s="8">
        <f t="shared" si="0"/>
        <v>-0.56546840255999997</v>
      </c>
    </row>
    <row r="26" spans="1:15" x14ac:dyDescent="0.2">
      <c r="A26" s="2">
        <v>644</v>
      </c>
      <c r="B26" s="2" t="s">
        <v>55</v>
      </c>
      <c r="C26" s="8">
        <f t="shared" si="1"/>
        <v>-0.49868852816000003</v>
      </c>
      <c r="D26" s="2"/>
      <c r="E26" s="14">
        <v>1.6326890000000001E-3</v>
      </c>
      <c r="F26" s="2">
        <v>644</v>
      </c>
      <c r="G26" s="2" t="s">
        <v>55</v>
      </c>
      <c r="H26" s="2"/>
      <c r="I26" s="8">
        <f t="shared" si="2"/>
        <v>0</v>
      </c>
      <c r="J26" s="2"/>
      <c r="K26" s="14">
        <v>1.6326890000000001E-3</v>
      </c>
      <c r="L26" s="2"/>
      <c r="M26" s="9">
        <f t="shared" si="3"/>
        <v>0</v>
      </c>
      <c r="N26" s="9"/>
      <c r="O26" s="8">
        <f t="shared" si="0"/>
        <v>-0.49868852816000003</v>
      </c>
    </row>
    <row r="27" spans="1:15" x14ac:dyDescent="0.2">
      <c r="A27" s="2">
        <v>645</v>
      </c>
      <c r="B27" s="2" t="s">
        <v>56</v>
      </c>
      <c r="C27" s="8">
        <f t="shared" si="1"/>
        <v>-0.21046465376000001</v>
      </c>
      <c r="D27" s="2"/>
      <c r="E27" s="14">
        <v>6.8905400000000003E-4</v>
      </c>
      <c r="F27" s="2">
        <v>645</v>
      </c>
      <c r="G27" s="2" t="s">
        <v>56</v>
      </c>
      <c r="H27" s="2"/>
      <c r="I27" s="8">
        <f t="shared" si="2"/>
        <v>0</v>
      </c>
      <c r="J27" s="2"/>
      <c r="K27" s="14">
        <v>6.8905400000000003E-4</v>
      </c>
      <c r="L27" s="2"/>
      <c r="M27" s="9">
        <f t="shared" si="3"/>
        <v>0</v>
      </c>
      <c r="N27" s="9"/>
      <c r="O27" s="8">
        <f t="shared" si="0"/>
        <v>-0.21046465376000001</v>
      </c>
    </row>
    <row r="28" spans="1:15" x14ac:dyDescent="0.2">
      <c r="A28" s="2">
        <v>646</v>
      </c>
      <c r="B28" s="2" t="s">
        <v>57</v>
      </c>
      <c r="C28" s="8">
        <f t="shared" si="1"/>
        <v>-1.5235655694399999</v>
      </c>
      <c r="D28" s="2"/>
      <c r="E28" s="14">
        <v>4.988101E-3</v>
      </c>
      <c r="F28" s="2">
        <v>646</v>
      </c>
      <c r="G28" s="2" t="s">
        <v>57</v>
      </c>
      <c r="H28" s="2"/>
      <c r="I28" s="8">
        <f t="shared" si="2"/>
        <v>0</v>
      </c>
      <c r="J28" s="2"/>
      <c r="K28" s="14">
        <v>4.988101E-3</v>
      </c>
      <c r="L28" s="2"/>
      <c r="M28" s="9">
        <f t="shared" si="3"/>
        <v>0</v>
      </c>
      <c r="N28" s="9"/>
      <c r="O28" s="8">
        <f t="shared" si="0"/>
        <v>-1.5235655694399999</v>
      </c>
    </row>
    <row r="29" spans="1:15" x14ac:dyDescent="0.2">
      <c r="A29" s="2">
        <v>647</v>
      </c>
      <c r="B29" s="2" t="s">
        <v>58</v>
      </c>
      <c r="C29" s="8">
        <f t="shared" si="1"/>
        <v>-2.0010950470400002</v>
      </c>
      <c r="D29" s="2"/>
      <c r="E29" s="14">
        <v>6.5515160000000003E-3</v>
      </c>
      <c r="F29" s="2">
        <v>647</v>
      </c>
      <c r="G29" s="2" t="s">
        <v>58</v>
      </c>
      <c r="H29" s="2"/>
      <c r="I29" s="8">
        <f t="shared" si="2"/>
        <v>0</v>
      </c>
      <c r="J29" s="2"/>
      <c r="K29" s="14">
        <v>6.5515160000000003E-3</v>
      </c>
      <c r="L29" s="2"/>
      <c r="M29" s="9">
        <f t="shared" si="3"/>
        <v>0</v>
      </c>
      <c r="N29" s="9"/>
      <c r="O29" s="8">
        <f t="shared" si="0"/>
        <v>-2.0010950470400002</v>
      </c>
    </row>
    <row r="30" spans="1:15" x14ac:dyDescent="0.2">
      <c r="A30" s="2">
        <v>648</v>
      </c>
      <c r="B30" s="2" t="s">
        <v>59</v>
      </c>
      <c r="C30" s="8">
        <f t="shared" si="1"/>
        <v>-0.83630296688000005</v>
      </c>
      <c r="D30" s="2"/>
      <c r="E30" s="14">
        <v>2.7380270000000001E-3</v>
      </c>
      <c r="F30" s="2">
        <v>648</v>
      </c>
      <c r="G30" s="2" t="s">
        <v>59</v>
      </c>
      <c r="H30" s="2"/>
      <c r="I30" s="8">
        <f t="shared" si="2"/>
        <v>0</v>
      </c>
      <c r="J30" s="2"/>
      <c r="K30" s="14">
        <v>2.7380270000000001E-3</v>
      </c>
      <c r="L30" s="2"/>
      <c r="M30" s="9">
        <f t="shared" si="3"/>
        <v>0</v>
      </c>
      <c r="N30" s="9"/>
      <c r="O30" s="8">
        <f t="shared" si="0"/>
        <v>-0.83630296688000005</v>
      </c>
    </row>
    <row r="31" spans="1:15" x14ac:dyDescent="0.2">
      <c r="A31" s="2">
        <v>650</v>
      </c>
      <c r="B31" s="2" t="s">
        <v>60</v>
      </c>
      <c r="C31" s="8">
        <f t="shared" si="1"/>
        <v>-8.2649980899199988</v>
      </c>
      <c r="D31" s="2"/>
      <c r="E31" s="14">
        <v>2.7059317999999999E-2</v>
      </c>
      <c r="F31" s="2">
        <v>650</v>
      </c>
      <c r="G31" s="2" t="s">
        <v>60</v>
      </c>
      <c r="H31" s="2"/>
      <c r="I31" s="8">
        <f t="shared" si="2"/>
        <v>0</v>
      </c>
      <c r="J31" s="2"/>
      <c r="K31" s="14">
        <v>2.7059317999999999E-2</v>
      </c>
      <c r="L31" s="2"/>
      <c r="M31" s="9">
        <f t="shared" si="3"/>
        <v>0</v>
      </c>
      <c r="N31" s="9"/>
      <c r="O31" s="8">
        <f t="shared" si="0"/>
        <v>-8.2649980899199988</v>
      </c>
    </row>
    <row r="32" spans="1:15" x14ac:dyDescent="0.2">
      <c r="A32" s="2">
        <v>652</v>
      </c>
      <c r="B32" s="2" t="s">
        <v>61</v>
      </c>
      <c r="C32" s="8">
        <f t="shared" si="1"/>
        <v>-71.694701804000005</v>
      </c>
      <c r="D32" s="2"/>
      <c r="E32" s="14">
        <v>0.234725975</v>
      </c>
      <c r="F32" s="2">
        <v>652</v>
      </c>
      <c r="G32" s="2" t="s">
        <v>61</v>
      </c>
      <c r="H32" s="2"/>
      <c r="I32" s="8">
        <f t="shared" si="2"/>
        <v>0</v>
      </c>
      <c r="J32" s="2"/>
      <c r="K32" s="14">
        <v>0.234725975</v>
      </c>
      <c r="L32" s="2"/>
      <c r="M32" s="9"/>
      <c r="N32" s="9"/>
      <c r="O32" s="8">
        <f t="shared" si="0"/>
        <v>-71.694701804000005</v>
      </c>
    </row>
    <row r="33" spans="1:15" x14ac:dyDescent="0.2">
      <c r="A33" s="2">
        <v>653</v>
      </c>
      <c r="B33" s="2" t="s">
        <v>62</v>
      </c>
      <c r="C33" s="8">
        <f t="shared" si="1"/>
        <v>-29.116174904000001</v>
      </c>
      <c r="D33" s="2"/>
      <c r="E33" s="14">
        <v>9.5325350000000003E-2</v>
      </c>
      <c r="F33" s="2">
        <v>653</v>
      </c>
      <c r="G33" s="2" t="s">
        <v>62</v>
      </c>
      <c r="H33" s="2"/>
      <c r="I33" s="8">
        <f t="shared" si="2"/>
        <v>0</v>
      </c>
      <c r="J33" s="2"/>
      <c r="K33" s="14">
        <v>9.5325350000000003E-2</v>
      </c>
      <c r="L33" s="2"/>
      <c r="M33" s="9"/>
      <c r="N33" s="9"/>
      <c r="O33" s="8">
        <f t="shared" si="0"/>
        <v>-29.116174904000001</v>
      </c>
    </row>
    <row r="34" spans="1:15" x14ac:dyDescent="0.2">
      <c r="A34" s="2">
        <v>654</v>
      </c>
      <c r="B34" s="2" t="s">
        <v>63</v>
      </c>
      <c r="C34" s="8">
        <f t="shared" si="1"/>
        <v>-11.0995582608</v>
      </c>
      <c r="D34" s="2"/>
      <c r="E34" s="14">
        <v>3.6339570000000002E-2</v>
      </c>
      <c r="F34" s="2">
        <v>654</v>
      </c>
      <c r="G34" s="2" t="s">
        <v>63</v>
      </c>
      <c r="H34" s="2"/>
      <c r="I34" s="8">
        <f t="shared" si="2"/>
        <v>0</v>
      </c>
      <c r="J34" s="2"/>
      <c r="K34" s="14">
        <v>3.6339570000000002E-2</v>
      </c>
      <c r="L34" s="2"/>
      <c r="M34" s="9"/>
      <c r="N34" s="9"/>
      <c r="O34" s="8">
        <f t="shared" si="0"/>
        <v>-11.0995582608</v>
      </c>
    </row>
    <row r="35" spans="1:15" x14ac:dyDescent="0.2">
      <c r="A35" s="2">
        <v>658</v>
      </c>
      <c r="B35" s="2" t="s">
        <v>64</v>
      </c>
      <c r="C35" s="8">
        <f t="shared" si="1"/>
        <v>-11.919674434879999</v>
      </c>
      <c r="D35" s="2"/>
      <c r="E35" s="14">
        <v>3.9024601999999999E-2</v>
      </c>
      <c r="F35" s="2">
        <v>658</v>
      </c>
      <c r="G35" s="2" t="s">
        <v>64</v>
      </c>
      <c r="H35" s="2"/>
      <c r="I35" s="8">
        <f t="shared" si="2"/>
        <v>0</v>
      </c>
      <c r="J35" s="2"/>
      <c r="K35" s="14">
        <v>3.9024601999999999E-2</v>
      </c>
      <c r="L35" s="2"/>
      <c r="M35" s="9"/>
      <c r="N35" s="9"/>
      <c r="O35" s="8">
        <f t="shared" si="0"/>
        <v>-11.919674434879999</v>
      </c>
    </row>
    <row r="36" spans="1:15" x14ac:dyDescent="0.2">
      <c r="A36" s="2">
        <v>659</v>
      </c>
      <c r="B36" s="2" t="s">
        <v>65</v>
      </c>
      <c r="C36" s="8">
        <f t="shared" si="1"/>
        <v>-5.5208380795199998</v>
      </c>
      <c r="D36" s="2"/>
      <c r="E36" s="14">
        <v>1.8075033000000001E-2</v>
      </c>
      <c r="F36" s="2">
        <v>659</v>
      </c>
      <c r="G36" s="2" t="s">
        <v>65</v>
      </c>
      <c r="H36" s="2"/>
      <c r="I36" s="8">
        <f t="shared" si="2"/>
        <v>0</v>
      </c>
      <c r="J36" s="2"/>
      <c r="K36" s="14">
        <v>1.8075033000000001E-2</v>
      </c>
      <c r="L36" s="2"/>
      <c r="M36" s="9"/>
      <c r="N36" s="9"/>
      <c r="O36" s="8">
        <f t="shared" si="0"/>
        <v>-5.5208380795199998</v>
      </c>
    </row>
    <row r="37" spans="1:15" x14ac:dyDescent="0.2">
      <c r="A37" s="2">
        <v>660</v>
      </c>
      <c r="B37" s="2" t="s">
        <v>66</v>
      </c>
      <c r="C37" s="8">
        <f t="shared" si="1"/>
        <v>-3.6936996648</v>
      </c>
      <c r="D37" s="2"/>
      <c r="E37" s="14">
        <v>1.2093045E-2</v>
      </c>
      <c r="F37" s="2">
        <v>660</v>
      </c>
      <c r="G37" s="2" t="s">
        <v>66</v>
      </c>
      <c r="H37" s="2"/>
      <c r="I37" s="8">
        <f t="shared" si="2"/>
        <v>0</v>
      </c>
      <c r="J37" s="2"/>
      <c r="K37" s="14">
        <v>1.2093045E-2</v>
      </c>
      <c r="L37" s="2"/>
      <c r="M37" s="9">
        <f>SUM(I37*0.3531)</f>
        <v>0</v>
      </c>
      <c r="N37" s="9">
        <f>SUM(J37*0.354)</f>
        <v>0</v>
      </c>
      <c r="O37" s="8">
        <f t="shared" si="0"/>
        <v>-3.6936996648</v>
      </c>
    </row>
    <row r="38" spans="1:15" x14ac:dyDescent="0.2">
      <c r="A38" s="2">
        <v>663</v>
      </c>
      <c r="B38" s="2" t="s">
        <v>67</v>
      </c>
      <c r="C38" s="8">
        <f t="shared" si="1"/>
        <v>-3.8689144044799999</v>
      </c>
      <c r="D38" s="2"/>
      <c r="E38" s="14">
        <v>1.2666692E-2</v>
      </c>
      <c r="F38" s="2">
        <v>663</v>
      </c>
      <c r="G38" s="2" t="s">
        <v>67</v>
      </c>
      <c r="H38" s="2"/>
      <c r="I38" s="8">
        <f t="shared" si="2"/>
        <v>0</v>
      </c>
      <c r="J38" s="2"/>
      <c r="K38" s="14">
        <v>1.2666692E-2</v>
      </c>
      <c r="L38" s="2"/>
      <c r="M38" s="9">
        <f>SUM(I38*0.3531)</f>
        <v>0</v>
      </c>
      <c r="N38" s="9">
        <f>SUM(J38*0.354)</f>
        <v>0</v>
      </c>
      <c r="O38" s="8">
        <f t="shared" si="0"/>
        <v>-3.8689144044799999</v>
      </c>
    </row>
    <row r="39" spans="1:15" x14ac:dyDescent="0.2">
      <c r="A39" s="2">
        <v>666</v>
      </c>
      <c r="B39" s="2" t="s">
        <v>69</v>
      </c>
      <c r="C39" s="8">
        <f t="shared" si="1"/>
        <v>-2.4406314539199996</v>
      </c>
      <c r="D39" s="2"/>
      <c r="E39" s="14">
        <v>7.9905429999999993E-3</v>
      </c>
      <c r="F39" s="2">
        <v>666</v>
      </c>
      <c r="G39" s="2" t="s">
        <v>69</v>
      </c>
      <c r="H39" s="2"/>
      <c r="I39" s="8">
        <f t="shared" si="2"/>
        <v>0</v>
      </c>
      <c r="J39" s="2"/>
      <c r="K39" s="14">
        <v>7.9905429999999993E-3</v>
      </c>
      <c r="L39" s="2"/>
      <c r="M39" s="9">
        <f>SUM(I39*0.3531)</f>
        <v>0</v>
      </c>
      <c r="N39" s="9">
        <f>SUM(J39*0.354)</f>
        <v>0</v>
      </c>
      <c r="O39" s="8">
        <f t="shared" si="0"/>
        <v>-2.4406314539199996</v>
      </c>
    </row>
    <row r="40" spans="1:15" x14ac:dyDescent="0.2">
      <c r="A40" s="2">
        <v>683</v>
      </c>
      <c r="B40" s="2" t="s">
        <v>68</v>
      </c>
      <c r="C40" s="8">
        <f t="shared" si="1"/>
        <v>-2.1823077119999999E-2</v>
      </c>
      <c r="D40" s="2"/>
      <c r="E40" s="14">
        <v>7.1447999999999998E-5</v>
      </c>
      <c r="F40" s="2">
        <v>683</v>
      </c>
      <c r="G40" s="2" t="s">
        <v>68</v>
      </c>
      <c r="H40" s="2"/>
      <c r="I40" s="8">
        <f t="shared" si="2"/>
        <v>0</v>
      </c>
      <c r="J40" s="2"/>
      <c r="K40" s="14">
        <v>7.1447999999999998E-5</v>
      </c>
      <c r="L40" s="2"/>
      <c r="M40" s="9">
        <f>SUM(I40*0.3531)</f>
        <v>0</v>
      </c>
      <c r="N40" s="9">
        <f>SUM(J40*0.354)</f>
        <v>0</v>
      </c>
      <c r="O40" s="8">
        <f t="shared" si="0"/>
        <v>-2.1823077119999999E-2</v>
      </c>
    </row>
    <row r="41" spans="1:15" x14ac:dyDescent="0.2">
      <c r="A41" s="2">
        <v>688</v>
      </c>
      <c r="B41" s="2" t="s">
        <v>71</v>
      </c>
      <c r="C41" s="8">
        <f t="shared" si="1"/>
        <v>-6.3000103270399999</v>
      </c>
      <c r="D41" s="2"/>
      <c r="E41" s="14">
        <v>2.0626016E-2</v>
      </c>
      <c r="F41" s="2">
        <v>688</v>
      </c>
      <c r="G41" s="2" t="s">
        <v>71</v>
      </c>
      <c r="H41" s="2"/>
      <c r="I41" s="8">
        <f t="shared" si="2"/>
        <v>0</v>
      </c>
      <c r="J41" s="2"/>
      <c r="K41" s="14">
        <v>2.0626016E-2</v>
      </c>
      <c r="L41" s="2"/>
      <c r="M41" s="9"/>
      <c r="N41" s="2"/>
      <c r="O41" s="8">
        <f t="shared" si="0"/>
        <v>-6.3000103270399999</v>
      </c>
    </row>
    <row r="42" spans="1:15" x14ac:dyDescent="0.2">
      <c r="A42" s="2"/>
      <c r="B42" s="2"/>
      <c r="C42" s="8"/>
      <c r="D42" s="8"/>
      <c r="E42" s="3"/>
      <c r="F42" s="2"/>
      <c r="G42" s="2"/>
      <c r="H42" s="2"/>
      <c r="I42" s="8"/>
      <c r="J42" s="8"/>
      <c r="K42" s="3">
        <f>SUM(K3:K41)</f>
        <v>1</v>
      </c>
      <c r="L42" s="2"/>
      <c r="M42" s="9">
        <f>SUM(M5:M41)</f>
        <v>0</v>
      </c>
      <c r="N42" s="2"/>
      <c r="O42" s="10">
        <f>SUM(O3:O41)</f>
        <v>-305.44</v>
      </c>
    </row>
    <row r="43" spans="1:15" x14ac:dyDescent="0.2">
      <c r="A43" s="2"/>
      <c r="B43" s="2"/>
      <c r="C43" s="8">
        <f>SUM(C3:C41)</f>
        <v>-305.44</v>
      </c>
      <c r="D43" s="8"/>
      <c r="E43" s="14">
        <f>SUM(E3:E41)</f>
        <v>1</v>
      </c>
      <c r="F43" s="2"/>
      <c r="G43" s="2"/>
      <c r="H43" s="2"/>
      <c r="I43" s="8">
        <f>SUM(I3:I42)</f>
        <v>0</v>
      </c>
      <c r="J43" s="8"/>
      <c r="K43" s="3">
        <f>K42-K2</f>
        <v>0</v>
      </c>
      <c r="L43" s="2"/>
      <c r="M43" s="2"/>
      <c r="N43" s="2"/>
      <c r="O43" s="2"/>
    </row>
    <row r="44" spans="1:15" x14ac:dyDescent="0.2">
      <c r="A44" s="5"/>
      <c r="B44" s="5"/>
      <c r="C44" s="11"/>
      <c r="D44" s="5"/>
      <c r="E44" s="14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s="5"/>
      <c r="B45" s="5"/>
      <c r="C45" s="11"/>
      <c r="D45" s="5"/>
      <c r="E45" s="12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5"/>
      <c r="B46" s="5"/>
      <c r="C46" s="11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pageMargins left="0.2" right="0.2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8"/>
  <sheetViews>
    <sheetView zoomScaleNormal="100" workbookViewId="0">
      <selection activeCell="C3" sqref="C3"/>
    </sheetView>
  </sheetViews>
  <sheetFormatPr defaultRowHeight="12.75" x14ac:dyDescent="0.2"/>
  <cols>
    <col min="1" max="1" width="3.5703125" bestFit="1" customWidth="1"/>
    <col min="2" max="2" width="11.85546875" customWidth="1"/>
    <col min="3" max="3" width="11" customWidth="1"/>
    <col min="4" max="4" width="1.7109375" customWidth="1"/>
    <col min="5" max="5" width="10" bestFit="1" customWidth="1"/>
    <col min="6" max="6" width="5.28515625" customWidth="1"/>
    <col min="8" max="8" width="1.85546875" customWidth="1"/>
    <col min="10" max="10" width="0.7109375" customWidth="1"/>
    <col min="11" max="11" width="10" bestFit="1" customWidth="1"/>
    <col min="12" max="12" width="0.42578125" customWidth="1"/>
    <col min="13" max="13" width="9.5703125" bestFit="1" customWidth="1"/>
    <col min="14" max="14" width="0.85546875" customWidth="1"/>
    <col min="15" max="15" width="13.5703125" bestFit="1" customWidth="1"/>
  </cols>
  <sheetData>
    <row r="1" spans="1:15" x14ac:dyDescent="0.2">
      <c r="C1" s="13" t="s">
        <v>80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99.28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-24.585775645600002</v>
      </c>
      <c r="D3" s="2"/>
      <c r="E3" s="14">
        <v>0.24764077000000001</v>
      </c>
      <c r="F3" s="2">
        <v>101</v>
      </c>
      <c r="G3" s="2" t="s">
        <v>34</v>
      </c>
      <c r="H3" s="2"/>
      <c r="I3" s="8">
        <f>-K3*$I$2</f>
        <v>0</v>
      </c>
      <c r="J3" s="2"/>
      <c r="K3" s="14">
        <v>0.24764077000000001</v>
      </c>
      <c r="L3" s="2"/>
      <c r="M3" s="9"/>
      <c r="N3" s="9"/>
      <c r="O3" s="8">
        <f>SUM(C3+I3)</f>
        <v>-24.585775645600002</v>
      </c>
    </row>
    <row r="4" spans="1:15" x14ac:dyDescent="0.2">
      <c r="A4" s="2">
        <v>514</v>
      </c>
      <c r="B4" s="2" t="s">
        <v>81</v>
      </c>
      <c r="C4" s="8">
        <f t="shared" ref="C4:C41" si="0">-E4*$C$2</f>
        <v>-1.15136683904</v>
      </c>
      <c r="D4" s="2"/>
      <c r="E4" s="14">
        <v>1.1597168E-2</v>
      </c>
      <c r="F4" s="2">
        <v>514</v>
      </c>
      <c r="G4" s="2" t="s">
        <v>81</v>
      </c>
      <c r="H4" s="2"/>
      <c r="I4" s="8">
        <f t="shared" ref="I4:I41" si="1">-K4*$I$2</f>
        <v>0</v>
      </c>
      <c r="J4" s="2"/>
      <c r="K4" s="14">
        <v>1.1597168E-2</v>
      </c>
      <c r="L4" s="2"/>
      <c r="M4" s="9"/>
      <c r="N4" s="9"/>
      <c r="O4" s="8">
        <f>SUM(C4+I4)</f>
        <v>-1.15136683904</v>
      </c>
    </row>
    <row r="5" spans="1:15" x14ac:dyDescent="0.2">
      <c r="A5" s="2">
        <v>515</v>
      </c>
      <c r="B5" s="2" t="s">
        <v>82</v>
      </c>
      <c r="C5" s="8">
        <f t="shared" si="0"/>
        <v>-2.1887169519999999E-2</v>
      </c>
      <c r="D5" s="2"/>
      <c r="E5" s="14">
        <v>2.20459E-4</v>
      </c>
      <c r="F5" s="2">
        <v>515</v>
      </c>
      <c r="G5" s="2" t="s">
        <v>82</v>
      </c>
      <c r="H5" s="2"/>
      <c r="I5" s="8">
        <f t="shared" si="1"/>
        <v>0</v>
      </c>
      <c r="J5" s="2"/>
      <c r="K5" s="14">
        <v>2.20459E-4</v>
      </c>
      <c r="L5" s="2"/>
      <c r="M5" s="9">
        <f>SUM(I5*0.3531)</f>
        <v>0</v>
      </c>
      <c r="N5" s="9"/>
      <c r="O5" s="8">
        <f>SUM(C5+I5)</f>
        <v>-2.1887169519999999E-2</v>
      </c>
    </row>
    <row r="6" spans="1:15" x14ac:dyDescent="0.2">
      <c r="A6" s="2">
        <v>617</v>
      </c>
      <c r="B6" s="2" t="s">
        <v>38</v>
      </c>
      <c r="C6" s="8">
        <f t="shared" si="0"/>
        <v>-5.3478290885600002</v>
      </c>
      <c r="D6" s="2"/>
      <c r="E6" s="14">
        <v>5.3866127E-2</v>
      </c>
      <c r="F6" s="2">
        <v>617</v>
      </c>
      <c r="G6" s="2" t="s">
        <v>38</v>
      </c>
      <c r="H6" s="2"/>
      <c r="I6" s="8">
        <f t="shared" si="1"/>
        <v>0</v>
      </c>
      <c r="J6" s="2"/>
      <c r="K6" s="14">
        <v>5.3866127E-2</v>
      </c>
      <c r="L6" s="2"/>
      <c r="M6" s="9">
        <f t="shared" ref="M6:M31" si="2">SUM(I6*0.3531)</f>
        <v>0</v>
      </c>
      <c r="N6" s="9"/>
      <c r="O6" s="8">
        <f t="shared" ref="O6:O41" si="3">SUM(C6+I6-M6)</f>
        <v>-5.3478290885600002</v>
      </c>
    </row>
    <row r="7" spans="1:15" x14ac:dyDescent="0.2">
      <c r="A7" s="2">
        <v>621</v>
      </c>
      <c r="B7" s="2" t="s">
        <v>39</v>
      </c>
      <c r="C7" s="8">
        <f t="shared" si="0"/>
        <v>-2.2614202916799999</v>
      </c>
      <c r="D7" s="2"/>
      <c r="E7" s="14">
        <v>2.2778205999999999E-2</v>
      </c>
      <c r="F7" s="2">
        <v>621</v>
      </c>
      <c r="G7" s="2" t="s">
        <v>39</v>
      </c>
      <c r="H7" s="2"/>
      <c r="I7" s="8">
        <f t="shared" si="1"/>
        <v>0</v>
      </c>
      <c r="J7" s="2"/>
      <c r="K7" s="14">
        <v>2.2778205999999999E-2</v>
      </c>
      <c r="L7" s="2"/>
      <c r="M7" s="9">
        <f t="shared" si="2"/>
        <v>0</v>
      </c>
      <c r="N7" s="9"/>
      <c r="O7" s="8">
        <f t="shared" si="3"/>
        <v>-2.2614202916799999</v>
      </c>
    </row>
    <row r="8" spans="1:15" x14ac:dyDescent="0.2">
      <c r="A8" s="2">
        <v>623</v>
      </c>
      <c r="B8" s="2" t="s">
        <v>83</v>
      </c>
      <c r="C8" s="8">
        <f t="shared" si="0"/>
        <v>-0.10587695744</v>
      </c>
      <c r="D8" s="2"/>
      <c r="E8" s="14">
        <v>1.066448E-3</v>
      </c>
      <c r="F8" s="2">
        <v>623</v>
      </c>
      <c r="G8" s="2" t="s">
        <v>83</v>
      </c>
      <c r="H8" s="2"/>
      <c r="I8" s="8">
        <f t="shared" si="1"/>
        <v>0</v>
      </c>
      <c r="J8" s="2"/>
      <c r="K8" s="14">
        <v>1.066448E-3</v>
      </c>
      <c r="L8" s="2"/>
      <c r="M8" s="9">
        <f t="shared" si="2"/>
        <v>0</v>
      </c>
      <c r="N8" s="9"/>
      <c r="O8" s="8">
        <f t="shared" si="3"/>
        <v>-0.10587695744</v>
      </c>
    </row>
    <row r="9" spans="1:15" x14ac:dyDescent="0.2">
      <c r="A9" s="2">
        <v>624</v>
      </c>
      <c r="B9" s="2" t="s">
        <v>40</v>
      </c>
      <c r="C9" s="8">
        <f t="shared" si="0"/>
        <v>-3.8193710959999995E-2</v>
      </c>
      <c r="D9" s="2"/>
      <c r="E9" s="14">
        <v>3.8470699999999997E-4</v>
      </c>
      <c r="F9" s="2">
        <v>624</v>
      </c>
      <c r="G9" s="2" t="s">
        <v>40</v>
      </c>
      <c r="H9" s="2"/>
      <c r="I9" s="8">
        <f t="shared" si="1"/>
        <v>0</v>
      </c>
      <c r="J9" s="2"/>
      <c r="K9" s="14">
        <v>3.8470699999999997E-4</v>
      </c>
      <c r="L9" s="2"/>
      <c r="M9" s="9">
        <f t="shared" si="2"/>
        <v>0</v>
      </c>
      <c r="N9" s="9"/>
      <c r="O9" s="8">
        <f t="shared" si="3"/>
        <v>-3.8193710959999995E-2</v>
      </c>
    </row>
    <row r="10" spans="1:15" x14ac:dyDescent="0.2">
      <c r="A10" s="2">
        <v>626</v>
      </c>
      <c r="B10" s="2" t="s">
        <v>41</v>
      </c>
      <c r="C10" s="8">
        <f t="shared" si="0"/>
        <v>-1.8003137360000001E-2</v>
      </c>
      <c r="D10" s="2"/>
      <c r="E10" s="14">
        <v>1.81337E-4</v>
      </c>
      <c r="F10" s="2">
        <v>626</v>
      </c>
      <c r="G10" s="2" t="s">
        <v>41</v>
      </c>
      <c r="H10" s="2"/>
      <c r="I10" s="8">
        <f t="shared" si="1"/>
        <v>0</v>
      </c>
      <c r="J10" s="2"/>
      <c r="K10" s="14">
        <v>1.81337E-4</v>
      </c>
      <c r="L10" s="2"/>
      <c r="M10" s="9">
        <f t="shared" si="2"/>
        <v>0</v>
      </c>
      <c r="N10" s="9"/>
      <c r="O10" s="8">
        <f t="shared" si="3"/>
        <v>-1.8003137360000001E-2</v>
      </c>
    </row>
    <row r="11" spans="1:15" x14ac:dyDescent="0.2">
      <c r="A11" s="2">
        <v>628</v>
      </c>
      <c r="B11" s="2" t="s">
        <v>42</v>
      </c>
      <c r="C11" s="8">
        <f t="shared" si="0"/>
        <v>-0.36329887808</v>
      </c>
      <c r="D11" s="2"/>
      <c r="E11" s="14">
        <v>3.659336E-3</v>
      </c>
      <c r="F11" s="2">
        <v>628</v>
      </c>
      <c r="G11" s="2" t="s">
        <v>42</v>
      </c>
      <c r="H11" s="2"/>
      <c r="I11" s="8">
        <f t="shared" si="1"/>
        <v>0</v>
      </c>
      <c r="J11" s="2"/>
      <c r="K11" s="14">
        <v>3.659336E-3</v>
      </c>
      <c r="L11" s="2"/>
      <c r="M11" s="9">
        <f t="shared" si="2"/>
        <v>0</v>
      </c>
      <c r="N11" s="9"/>
      <c r="O11" s="8">
        <f t="shared" si="3"/>
        <v>-0.36329887808</v>
      </c>
    </row>
    <row r="12" spans="1:15" x14ac:dyDescent="0.2">
      <c r="A12" s="2">
        <v>630</v>
      </c>
      <c r="B12" s="2" t="s">
        <v>43</v>
      </c>
      <c r="C12" s="8">
        <f t="shared" si="0"/>
        <v>-0.49734047944000004</v>
      </c>
      <c r="D12" s="2"/>
      <c r="E12" s="14">
        <v>5.0094730000000004E-3</v>
      </c>
      <c r="F12" s="2">
        <v>630</v>
      </c>
      <c r="G12" s="2" t="s">
        <v>43</v>
      </c>
      <c r="H12" s="2"/>
      <c r="I12" s="8">
        <f t="shared" si="1"/>
        <v>0</v>
      </c>
      <c r="J12" s="2"/>
      <c r="K12" s="14">
        <v>5.0094730000000004E-3</v>
      </c>
      <c r="L12" s="2"/>
      <c r="M12" s="9">
        <f t="shared" si="2"/>
        <v>0</v>
      </c>
      <c r="N12" s="9"/>
      <c r="O12" s="8">
        <f t="shared" si="3"/>
        <v>-0.49734047944000004</v>
      </c>
    </row>
    <row r="13" spans="1:15" x14ac:dyDescent="0.2">
      <c r="A13" s="2">
        <v>631</v>
      </c>
      <c r="B13" s="2" t="s">
        <v>44</v>
      </c>
      <c r="C13" s="8">
        <f t="shared" si="0"/>
        <v>-6.3428791704799998</v>
      </c>
      <c r="D13" s="2"/>
      <c r="E13" s="14">
        <v>6.3888791E-2</v>
      </c>
      <c r="F13" s="2">
        <v>631</v>
      </c>
      <c r="G13" s="2" t="s">
        <v>44</v>
      </c>
      <c r="H13" s="2"/>
      <c r="I13" s="8">
        <f t="shared" si="1"/>
        <v>0</v>
      </c>
      <c r="J13" s="2"/>
      <c r="K13" s="14">
        <v>6.3888791E-2</v>
      </c>
      <c r="L13" s="2"/>
      <c r="M13" s="9">
        <f t="shared" si="2"/>
        <v>0</v>
      </c>
      <c r="N13" s="9"/>
      <c r="O13" s="8">
        <f t="shared" si="3"/>
        <v>-6.3428791704799998</v>
      </c>
    </row>
    <row r="14" spans="1:15" x14ac:dyDescent="0.2">
      <c r="A14" s="2">
        <v>632</v>
      </c>
      <c r="B14" s="2" t="s">
        <v>45</v>
      </c>
      <c r="C14" s="8">
        <f t="shared" si="0"/>
        <v>-1.5913904924799998</v>
      </c>
      <c r="D14" s="2"/>
      <c r="E14" s="14">
        <v>1.6029315999999998E-2</v>
      </c>
      <c r="F14" s="2">
        <v>632</v>
      </c>
      <c r="G14" s="2" t="s">
        <v>45</v>
      </c>
      <c r="H14" s="2"/>
      <c r="I14" s="8">
        <f t="shared" si="1"/>
        <v>0</v>
      </c>
      <c r="J14" s="2"/>
      <c r="K14" s="14">
        <v>1.6029315999999998E-2</v>
      </c>
      <c r="L14" s="2"/>
      <c r="M14" s="9">
        <f t="shared" si="2"/>
        <v>0</v>
      </c>
      <c r="N14" s="9"/>
      <c r="O14" s="8">
        <f t="shared" si="3"/>
        <v>-1.5913904924799998</v>
      </c>
    </row>
    <row r="15" spans="1:15" x14ac:dyDescent="0.2">
      <c r="A15" s="2">
        <v>633</v>
      </c>
      <c r="B15" s="2" t="s">
        <v>46</v>
      </c>
      <c r="C15" s="8">
        <f t="shared" si="0"/>
        <v>-0.21576313912000003</v>
      </c>
      <c r="D15" s="2"/>
      <c r="E15" s="14">
        <v>2.1732790000000002E-3</v>
      </c>
      <c r="F15" s="2">
        <v>633</v>
      </c>
      <c r="G15" s="2" t="s">
        <v>46</v>
      </c>
      <c r="H15" s="2"/>
      <c r="I15" s="8">
        <f t="shared" si="1"/>
        <v>0</v>
      </c>
      <c r="J15" s="2"/>
      <c r="K15" s="14">
        <v>2.1732790000000002E-3</v>
      </c>
      <c r="L15" s="2"/>
      <c r="M15" s="9">
        <f t="shared" si="2"/>
        <v>0</v>
      </c>
      <c r="N15" s="9"/>
      <c r="O15" s="8">
        <f t="shared" si="3"/>
        <v>-0.21576313912000003</v>
      </c>
    </row>
    <row r="16" spans="1:15" x14ac:dyDescent="0.2">
      <c r="A16" s="2">
        <v>634</v>
      </c>
      <c r="B16" s="2" t="s">
        <v>47</v>
      </c>
      <c r="C16" s="8">
        <f t="shared" si="0"/>
        <v>-0.75395972127999999</v>
      </c>
      <c r="D16" s="2"/>
      <c r="E16" s="14">
        <v>7.5942759999999996E-3</v>
      </c>
      <c r="F16" s="2">
        <v>634</v>
      </c>
      <c r="G16" s="2" t="s">
        <v>47</v>
      </c>
      <c r="H16" s="2"/>
      <c r="I16" s="8">
        <f t="shared" si="1"/>
        <v>0</v>
      </c>
      <c r="J16" s="2"/>
      <c r="K16" s="14">
        <v>7.5942759999999996E-3</v>
      </c>
      <c r="L16" s="2"/>
      <c r="M16" s="9">
        <f t="shared" si="2"/>
        <v>0</v>
      </c>
      <c r="N16" s="9"/>
      <c r="O16" s="8">
        <f t="shared" si="3"/>
        <v>-0.75395972127999999</v>
      </c>
    </row>
    <row r="17" spans="1:15" x14ac:dyDescent="0.2">
      <c r="A17" s="2">
        <v>635</v>
      </c>
      <c r="B17" s="2" t="s">
        <v>48</v>
      </c>
      <c r="C17" s="8">
        <f t="shared" si="0"/>
        <v>-6.0288375680000006E-2</v>
      </c>
      <c r="D17" s="2"/>
      <c r="E17" s="14">
        <v>6.0725600000000003E-4</v>
      </c>
      <c r="F17" s="2">
        <v>635</v>
      </c>
      <c r="G17" s="2" t="s">
        <v>48</v>
      </c>
      <c r="H17" s="2"/>
      <c r="I17" s="8">
        <f t="shared" si="1"/>
        <v>0</v>
      </c>
      <c r="J17" s="2"/>
      <c r="K17" s="14">
        <v>6.0725600000000003E-4</v>
      </c>
      <c r="L17" s="2"/>
      <c r="M17" s="9">
        <f t="shared" si="2"/>
        <v>0</v>
      </c>
      <c r="N17" s="9"/>
      <c r="O17" s="8">
        <f t="shared" si="3"/>
        <v>-6.0288375680000006E-2</v>
      </c>
    </row>
    <row r="18" spans="1:15" x14ac:dyDescent="0.2">
      <c r="A18" s="2">
        <v>636</v>
      </c>
      <c r="B18" s="2" t="s">
        <v>49</v>
      </c>
      <c r="C18" s="8">
        <f t="shared" si="0"/>
        <v>-3.13392122648</v>
      </c>
      <c r="D18" s="2"/>
      <c r="E18" s="14">
        <v>3.1566491000000002E-2</v>
      </c>
      <c r="F18" s="2">
        <v>636</v>
      </c>
      <c r="G18" s="2" t="s">
        <v>49</v>
      </c>
      <c r="H18" s="2"/>
      <c r="I18" s="8">
        <f t="shared" si="1"/>
        <v>0</v>
      </c>
      <c r="J18" s="2"/>
      <c r="K18" s="14">
        <v>3.1566491000000002E-2</v>
      </c>
      <c r="L18" s="2"/>
      <c r="M18" s="9">
        <f t="shared" si="2"/>
        <v>0</v>
      </c>
      <c r="N18" s="9"/>
      <c r="O18" s="8">
        <f t="shared" si="3"/>
        <v>-3.13392122648</v>
      </c>
    </row>
    <row r="19" spans="1:15" x14ac:dyDescent="0.2">
      <c r="A19" s="2">
        <v>638</v>
      </c>
      <c r="B19" s="2" t="s">
        <v>50</v>
      </c>
      <c r="C19" s="8">
        <f t="shared" si="0"/>
        <v>-0.19747536599999999</v>
      </c>
      <c r="D19" s="2"/>
      <c r="E19" s="14">
        <v>1.9890749999999999E-3</v>
      </c>
      <c r="F19" s="2">
        <v>638</v>
      </c>
      <c r="G19" s="2" t="s">
        <v>50</v>
      </c>
      <c r="H19" s="2"/>
      <c r="I19" s="8">
        <f t="shared" si="1"/>
        <v>0</v>
      </c>
      <c r="J19" s="2"/>
      <c r="K19" s="14">
        <v>1.9890749999999999E-3</v>
      </c>
      <c r="L19" s="2"/>
      <c r="M19" s="9">
        <f t="shared" si="2"/>
        <v>0</v>
      </c>
      <c r="N19" s="9"/>
      <c r="O19" s="8">
        <f t="shared" si="3"/>
        <v>-0.19747536599999999</v>
      </c>
    </row>
    <row r="20" spans="1:15" x14ac:dyDescent="0.2">
      <c r="A20" s="2">
        <v>639</v>
      </c>
      <c r="B20" s="2" t="s">
        <v>51</v>
      </c>
      <c r="C20" s="8">
        <f t="shared" si="0"/>
        <v>-0.41803065144000001</v>
      </c>
      <c r="D20" s="2"/>
      <c r="E20" s="14">
        <v>4.2106230000000001E-3</v>
      </c>
      <c r="F20" s="2">
        <v>639</v>
      </c>
      <c r="G20" s="2" t="s">
        <v>51</v>
      </c>
      <c r="H20" s="2"/>
      <c r="I20" s="8">
        <f t="shared" si="1"/>
        <v>0</v>
      </c>
      <c r="J20" s="2"/>
      <c r="K20" s="14">
        <v>4.2106230000000001E-3</v>
      </c>
      <c r="L20" s="2"/>
      <c r="M20" s="9">
        <f t="shared" si="2"/>
        <v>0</v>
      </c>
      <c r="N20" s="9"/>
      <c r="O20" s="8">
        <f t="shared" si="3"/>
        <v>-0.41803065144000001</v>
      </c>
    </row>
    <row r="21" spans="1:15" x14ac:dyDescent="0.2">
      <c r="A21" s="2">
        <v>640</v>
      </c>
      <c r="B21" s="2" t="s">
        <v>52</v>
      </c>
      <c r="C21" s="8">
        <f t="shared" si="0"/>
        <v>-0.43316261120000005</v>
      </c>
      <c r="D21" s="2"/>
      <c r="E21" s="14">
        <v>4.3630400000000003E-3</v>
      </c>
      <c r="F21" s="2">
        <v>640</v>
      </c>
      <c r="G21" s="2" t="s">
        <v>52</v>
      </c>
      <c r="H21" s="2"/>
      <c r="I21" s="8">
        <f t="shared" si="1"/>
        <v>0</v>
      </c>
      <c r="J21" s="2"/>
      <c r="K21" s="14">
        <v>4.3630400000000003E-3</v>
      </c>
      <c r="L21" s="2"/>
      <c r="M21" s="9">
        <f t="shared" si="2"/>
        <v>0</v>
      </c>
      <c r="N21" s="9"/>
      <c r="O21" s="8">
        <f t="shared" si="3"/>
        <v>-0.43316261120000005</v>
      </c>
    </row>
    <row r="22" spans="1:15" x14ac:dyDescent="0.2">
      <c r="A22" s="2">
        <v>641</v>
      </c>
      <c r="B22" s="2" t="s">
        <v>70</v>
      </c>
      <c r="C22" s="8">
        <f t="shared" si="0"/>
        <v>-4.2710255999999999E-4</v>
      </c>
      <c r="D22" s="2"/>
      <c r="E22" s="14">
        <v>4.3019999999999996E-6</v>
      </c>
      <c r="F22" s="2">
        <v>641</v>
      </c>
      <c r="G22" s="2" t="s">
        <v>70</v>
      </c>
      <c r="H22" s="2"/>
      <c r="I22" s="8">
        <f t="shared" si="1"/>
        <v>0</v>
      </c>
      <c r="J22" s="2"/>
      <c r="K22" s="14">
        <v>4.3019999999999996E-6</v>
      </c>
      <c r="L22" s="2"/>
      <c r="M22" s="9">
        <f t="shared" si="2"/>
        <v>0</v>
      </c>
      <c r="N22" s="9"/>
      <c r="O22" s="8">
        <f t="shared" si="3"/>
        <v>-4.2710255999999999E-4</v>
      </c>
    </row>
    <row r="23" spans="1:15" x14ac:dyDescent="0.2">
      <c r="A23" s="2">
        <v>642</v>
      </c>
      <c r="B23" s="2" t="s">
        <v>53</v>
      </c>
      <c r="C23" s="8">
        <f t="shared" si="0"/>
        <v>-6.1121334879999996E-2</v>
      </c>
      <c r="D23" s="2"/>
      <c r="E23" s="14">
        <v>6.1564599999999997E-4</v>
      </c>
      <c r="F23" s="2">
        <v>642</v>
      </c>
      <c r="G23" s="2" t="s">
        <v>53</v>
      </c>
      <c r="H23" s="2"/>
      <c r="I23" s="8">
        <f t="shared" si="1"/>
        <v>0</v>
      </c>
      <c r="J23" s="2"/>
      <c r="K23" s="14">
        <v>6.1564599999999997E-4</v>
      </c>
      <c r="L23" s="2"/>
      <c r="M23" s="9">
        <f t="shared" si="2"/>
        <v>0</v>
      </c>
      <c r="N23" s="9"/>
      <c r="O23" s="8">
        <f t="shared" si="3"/>
        <v>-6.1121334879999996E-2</v>
      </c>
    </row>
    <row r="24" spans="1:15" x14ac:dyDescent="0.2">
      <c r="A24" s="2">
        <v>643</v>
      </c>
      <c r="B24" s="2" t="s">
        <v>54</v>
      </c>
      <c r="C24" s="8">
        <f t="shared" si="0"/>
        <v>-0.19013638984</v>
      </c>
      <c r="D24" s="2"/>
      <c r="E24" s="14">
        <v>1.915153E-3</v>
      </c>
      <c r="F24" s="2">
        <v>643</v>
      </c>
      <c r="G24" s="2" t="s">
        <v>54</v>
      </c>
      <c r="H24" s="2"/>
      <c r="I24" s="8">
        <f t="shared" si="1"/>
        <v>0</v>
      </c>
      <c r="J24" s="2"/>
      <c r="K24" s="14">
        <v>1.915153E-3</v>
      </c>
      <c r="L24" s="2"/>
      <c r="M24" s="9">
        <f t="shared" si="2"/>
        <v>0</v>
      </c>
      <c r="N24" s="9"/>
      <c r="O24" s="8">
        <f t="shared" si="3"/>
        <v>-0.19013638984</v>
      </c>
    </row>
    <row r="25" spans="1:15" x14ac:dyDescent="0.2">
      <c r="A25" s="2">
        <v>644</v>
      </c>
      <c r="B25" s="2" t="s">
        <v>55</v>
      </c>
      <c r="C25" s="8">
        <f t="shared" si="0"/>
        <v>-0.16371252144000001</v>
      </c>
      <c r="D25" s="2"/>
      <c r="E25" s="14">
        <v>1.648998E-3</v>
      </c>
      <c r="F25" s="2">
        <v>644</v>
      </c>
      <c r="G25" s="2" t="s">
        <v>55</v>
      </c>
      <c r="H25" s="2"/>
      <c r="I25" s="8">
        <f t="shared" si="1"/>
        <v>0</v>
      </c>
      <c r="J25" s="2"/>
      <c r="K25" s="14">
        <v>1.648998E-3</v>
      </c>
      <c r="L25" s="2"/>
      <c r="M25" s="9">
        <f t="shared" si="2"/>
        <v>0</v>
      </c>
      <c r="N25" s="9"/>
      <c r="O25" s="8">
        <f t="shared" si="3"/>
        <v>-0.16371252144000001</v>
      </c>
    </row>
    <row r="26" spans="1:15" x14ac:dyDescent="0.2">
      <c r="A26" s="2">
        <v>645</v>
      </c>
      <c r="B26" s="2" t="s">
        <v>56</v>
      </c>
      <c r="C26" s="8">
        <f t="shared" si="0"/>
        <v>-6.9571949199999997E-2</v>
      </c>
      <c r="D26" s="2"/>
      <c r="E26" s="14">
        <v>7.00765E-4</v>
      </c>
      <c r="F26" s="2">
        <v>645</v>
      </c>
      <c r="G26" s="2" t="s">
        <v>56</v>
      </c>
      <c r="H26" s="2"/>
      <c r="I26" s="8">
        <f t="shared" si="1"/>
        <v>0</v>
      </c>
      <c r="J26" s="2"/>
      <c r="K26" s="14">
        <v>7.00765E-4</v>
      </c>
      <c r="L26" s="2"/>
      <c r="M26" s="9">
        <f t="shared" si="2"/>
        <v>0</v>
      </c>
      <c r="N26" s="9"/>
      <c r="O26" s="8">
        <f t="shared" si="3"/>
        <v>-6.9571949199999997E-2</v>
      </c>
    </row>
    <row r="27" spans="1:15" x14ac:dyDescent="0.2">
      <c r="A27" s="2">
        <v>646</v>
      </c>
      <c r="B27" s="2" t="s">
        <v>57</v>
      </c>
      <c r="C27" s="8">
        <f t="shared" si="0"/>
        <v>-0.51256586167999996</v>
      </c>
      <c r="D27" s="2"/>
      <c r="E27" s="14">
        <v>5.1628309999999997E-3</v>
      </c>
      <c r="F27" s="2">
        <v>646</v>
      </c>
      <c r="G27" s="2" t="s">
        <v>57</v>
      </c>
      <c r="H27" s="2"/>
      <c r="I27" s="8">
        <f t="shared" si="1"/>
        <v>0</v>
      </c>
      <c r="J27" s="2"/>
      <c r="K27" s="14">
        <v>5.1628309999999997E-3</v>
      </c>
      <c r="L27" s="2"/>
      <c r="M27" s="9">
        <f t="shared" si="2"/>
        <v>0</v>
      </c>
      <c r="N27" s="9"/>
      <c r="O27" s="8">
        <f t="shared" si="3"/>
        <v>-0.51256586167999996</v>
      </c>
    </row>
    <row r="28" spans="1:15" x14ac:dyDescent="0.2">
      <c r="A28" s="2">
        <v>647</v>
      </c>
      <c r="B28" s="2" t="s">
        <v>58</v>
      </c>
      <c r="C28" s="8">
        <f t="shared" si="0"/>
        <v>-0.64462791912000006</v>
      </c>
      <c r="D28" s="2"/>
      <c r="E28" s="14">
        <v>6.493029E-3</v>
      </c>
      <c r="F28" s="2">
        <v>647</v>
      </c>
      <c r="G28" s="2" t="s">
        <v>58</v>
      </c>
      <c r="H28" s="2"/>
      <c r="I28" s="8">
        <f t="shared" si="1"/>
        <v>0</v>
      </c>
      <c r="J28" s="2"/>
      <c r="K28" s="14">
        <v>6.493029E-3</v>
      </c>
      <c r="L28" s="2"/>
      <c r="M28" s="9">
        <f t="shared" si="2"/>
        <v>0</v>
      </c>
      <c r="N28" s="9"/>
      <c r="O28" s="8">
        <f t="shared" si="3"/>
        <v>-0.64462791912000006</v>
      </c>
    </row>
    <row r="29" spans="1:15" x14ac:dyDescent="0.2">
      <c r="A29" s="2">
        <v>648</v>
      </c>
      <c r="B29" s="2" t="s">
        <v>59</v>
      </c>
      <c r="C29" s="8">
        <f t="shared" si="0"/>
        <v>-0.27644833696000004</v>
      </c>
      <c r="D29" s="2"/>
      <c r="E29" s="14">
        <v>2.7845320000000002E-3</v>
      </c>
      <c r="F29" s="2">
        <v>648</v>
      </c>
      <c r="G29" s="2" t="s">
        <v>59</v>
      </c>
      <c r="H29" s="2"/>
      <c r="I29" s="8">
        <f t="shared" si="1"/>
        <v>0</v>
      </c>
      <c r="J29" s="2"/>
      <c r="K29" s="14">
        <v>2.7845320000000002E-3</v>
      </c>
      <c r="L29" s="2"/>
      <c r="M29" s="9">
        <f t="shared" si="2"/>
        <v>0</v>
      </c>
      <c r="N29" s="9"/>
      <c r="O29" s="8">
        <f t="shared" si="3"/>
        <v>-0.27644833696000004</v>
      </c>
    </row>
    <row r="30" spans="1:15" x14ac:dyDescent="0.2">
      <c r="A30" s="2">
        <v>650</v>
      </c>
      <c r="B30" s="2" t="s">
        <v>60</v>
      </c>
      <c r="C30" s="8">
        <f t="shared" si="0"/>
        <v>-2.6961775382400002</v>
      </c>
      <c r="D30" s="2"/>
      <c r="E30" s="14">
        <v>2.7157308000000002E-2</v>
      </c>
      <c r="F30" s="2">
        <v>650</v>
      </c>
      <c r="G30" s="2" t="s">
        <v>60</v>
      </c>
      <c r="H30" s="2"/>
      <c r="I30" s="8">
        <f t="shared" si="1"/>
        <v>0</v>
      </c>
      <c r="J30" s="2"/>
      <c r="K30" s="14">
        <v>2.7157308000000002E-2</v>
      </c>
      <c r="L30" s="2"/>
      <c r="M30" s="9">
        <f t="shared" si="2"/>
        <v>0</v>
      </c>
      <c r="N30" s="9"/>
      <c r="O30" s="8">
        <f t="shared" si="3"/>
        <v>-2.6961775382400002</v>
      </c>
    </row>
    <row r="31" spans="1:15" x14ac:dyDescent="0.2">
      <c r="A31" s="2">
        <v>651</v>
      </c>
      <c r="B31" s="2" t="s">
        <v>73</v>
      </c>
      <c r="C31" s="8">
        <f t="shared" si="0"/>
        <v>-3.684439648E-2</v>
      </c>
      <c r="D31" s="2"/>
      <c r="E31" s="14">
        <v>3.71116E-4</v>
      </c>
      <c r="F31" s="2">
        <v>651</v>
      </c>
      <c r="G31" s="2" t="s">
        <v>73</v>
      </c>
      <c r="H31" s="2"/>
      <c r="I31" s="8">
        <f t="shared" si="1"/>
        <v>0</v>
      </c>
      <c r="J31" s="2"/>
      <c r="K31" s="14">
        <v>3.71116E-4</v>
      </c>
      <c r="L31" s="2"/>
      <c r="M31" s="9">
        <f t="shared" si="2"/>
        <v>0</v>
      </c>
      <c r="N31" s="9"/>
      <c r="O31" s="8">
        <f t="shared" si="3"/>
        <v>-3.684439648E-2</v>
      </c>
    </row>
    <row r="32" spans="1:15" x14ac:dyDescent="0.2">
      <c r="A32" s="2">
        <v>652</v>
      </c>
      <c r="B32" s="2" t="s">
        <v>61</v>
      </c>
      <c r="C32" s="8">
        <f t="shared" si="0"/>
        <v>-23.521436463200001</v>
      </c>
      <c r="D32" s="2"/>
      <c r="E32" s="14">
        <v>0.23692019</v>
      </c>
      <c r="F32" s="2">
        <v>652</v>
      </c>
      <c r="G32" s="2" t="s">
        <v>61</v>
      </c>
      <c r="H32" s="2"/>
      <c r="I32" s="8">
        <f t="shared" si="1"/>
        <v>0</v>
      </c>
      <c r="J32" s="2"/>
      <c r="K32" s="14">
        <v>0.23692019</v>
      </c>
      <c r="L32" s="2"/>
      <c r="M32" s="9"/>
      <c r="N32" s="9"/>
      <c r="O32" s="8">
        <f t="shared" si="3"/>
        <v>-23.521436463200001</v>
      </c>
    </row>
    <row r="33" spans="1:15" x14ac:dyDescent="0.2">
      <c r="A33" s="2">
        <v>653</v>
      </c>
      <c r="B33" s="2" t="s">
        <v>62</v>
      </c>
      <c r="C33" s="8">
        <f t="shared" si="0"/>
        <v>-9.1111015241600004</v>
      </c>
      <c r="D33" s="2"/>
      <c r="E33" s="14">
        <v>9.1771772000000001E-2</v>
      </c>
      <c r="F33" s="2">
        <v>653</v>
      </c>
      <c r="G33" s="2" t="s">
        <v>62</v>
      </c>
      <c r="H33" s="2"/>
      <c r="I33" s="8">
        <f t="shared" si="1"/>
        <v>0</v>
      </c>
      <c r="J33" s="2"/>
      <c r="K33" s="14">
        <v>9.1771772000000001E-2</v>
      </c>
      <c r="L33" s="2"/>
      <c r="M33" s="9"/>
      <c r="N33" s="9"/>
      <c r="O33" s="8">
        <f t="shared" si="3"/>
        <v>-9.1111015241600004</v>
      </c>
    </row>
    <row r="34" spans="1:15" x14ac:dyDescent="0.2">
      <c r="A34" s="2">
        <v>654</v>
      </c>
      <c r="B34" s="2" t="s">
        <v>63</v>
      </c>
      <c r="C34" s="8">
        <f t="shared" si="0"/>
        <v>-3.3211144607200005</v>
      </c>
      <c r="D34" s="2"/>
      <c r="E34" s="14">
        <v>3.3451999000000003E-2</v>
      </c>
      <c r="F34" s="2">
        <v>654</v>
      </c>
      <c r="G34" s="2" t="s">
        <v>63</v>
      </c>
      <c r="H34" s="2"/>
      <c r="I34" s="8">
        <f t="shared" si="1"/>
        <v>0</v>
      </c>
      <c r="J34" s="2"/>
      <c r="K34" s="14">
        <v>3.3451999000000003E-2</v>
      </c>
      <c r="L34" s="2"/>
      <c r="M34" s="9"/>
      <c r="N34" s="9"/>
      <c r="O34" s="8">
        <f t="shared" si="3"/>
        <v>-3.3211144607200005</v>
      </c>
    </row>
    <row r="35" spans="1:15" x14ac:dyDescent="0.2">
      <c r="A35" s="2">
        <v>658</v>
      </c>
      <c r="B35" s="2" t="s">
        <v>64</v>
      </c>
      <c r="C35" s="8">
        <f t="shared" si="0"/>
        <v>-3.8976783945600002</v>
      </c>
      <c r="D35" s="2"/>
      <c r="E35" s="14">
        <v>3.9259452E-2</v>
      </c>
      <c r="F35" s="2">
        <v>658</v>
      </c>
      <c r="G35" s="2" t="s">
        <v>64</v>
      </c>
      <c r="H35" s="2"/>
      <c r="I35" s="8">
        <f t="shared" si="1"/>
        <v>0</v>
      </c>
      <c r="J35" s="2"/>
      <c r="K35" s="14">
        <v>3.9259452E-2</v>
      </c>
      <c r="L35" s="2"/>
      <c r="M35" s="9"/>
      <c r="N35" s="9"/>
      <c r="O35" s="8">
        <f t="shared" si="3"/>
        <v>-3.8976783945600002</v>
      </c>
    </row>
    <row r="36" spans="1:15" x14ac:dyDescent="0.2">
      <c r="A36" s="2">
        <v>659</v>
      </c>
      <c r="B36" s="2" t="s">
        <v>65</v>
      </c>
      <c r="C36" s="8">
        <f t="shared" si="0"/>
        <v>-1.9067612556</v>
      </c>
      <c r="D36" s="2"/>
      <c r="E36" s="14">
        <v>1.9205895000000001E-2</v>
      </c>
      <c r="F36" s="2">
        <v>659</v>
      </c>
      <c r="G36" s="2" t="s">
        <v>65</v>
      </c>
      <c r="H36" s="2"/>
      <c r="I36" s="8">
        <f t="shared" si="1"/>
        <v>0</v>
      </c>
      <c r="J36" s="2"/>
      <c r="K36" s="14">
        <v>1.9205895000000001E-2</v>
      </c>
      <c r="L36" s="2"/>
      <c r="M36" s="9"/>
      <c r="N36" s="9"/>
      <c r="O36" s="8">
        <f t="shared" si="3"/>
        <v>-1.9067612556</v>
      </c>
    </row>
    <row r="37" spans="1:15" x14ac:dyDescent="0.2">
      <c r="A37" s="2">
        <v>660</v>
      </c>
      <c r="B37" s="2" t="s">
        <v>66</v>
      </c>
      <c r="C37" s="8">
        <f t="shared" si="0"/>
        <v>-1.20003895832</v>
      </c>
      <c r="D37" s="2"/>
      <c r="E37" s="14">
        <v>1.2087419E-2</v>
      </c>
      <c r="F37" s="2">
        <v>660</v>
      </c>
      <c r="G37" s="2" t="s">
        <v>66</v>
      </c>
      <c r="H37" s="2"/>
      <c r="I37" s="8">
        <f t="shared" si="1"/>
        <v>0</v>
      </c>
      <c r="J37" s="2"/>
      <c r="K37" s="14">
        <v>1.2087419E-2</v>
      </c>
      <c r="L37" s="2"/>
      <c r="M37" s="9">
        <f>SUM(I37*0.3531)</f>
        <v>0</v>
      </c>
      <c r="N37" s="9">
        <f>SUM(J37*0.354)</f>
        <v>0</v>
      </c>
      <c r="O37" s="8">
        <f t="shared" si="3"/>
        <v>-1.20003895832</v>
      </c>
    </row>
    <row r="38" spans="1:15" x14ac:dyDescent="0.2">
      <c r="A38" s="2">
        <v>663</v>
      </c>
      <c r="B38" s="2" t="s">
        <v>67</v>
      </c>
      <c r="C38" s="8">
        <f t="shared" si="0"/>
        <v>-1.2541544014400001</v>
      </c>
      <c r="D38" s="2"/>
      <c r="E38" s="14">
        <v>1.2632498000000001E-2</v>
      </c>
      <c r="F38" s="2">
        <v>663</v>
      </c>
      <c r="G38" s="2" t="s">
        <v>67</v>
      </c>
      <c r="H38" s="2"/>
      <c r="I38" s="8">
        <f t="shared" si="1"/>
        <v>0</v>
      </c>
      <c r="J38" s="2"/>
      <c r="K38" s="14">
        <v>1.2632498000000001E-2</v>
      </c>
      <c r="L38" s="2"/>
      <c r="M38" s="9">
        <f>SUM(I38*0.3531)</f>
        <v>0</v>
      </c>
      <c r="N38" s="9">
        <f>SUM(J38*0.354)</f>
        <v>0</v>
      </c>
      <c r="O38" s="8">
        <f t="shared" si="3"/>
        <v>-1.2541544014400001</v>
      </c>
    </row>
    <row r="39" spans="1:15" x14ac:dyDescent="0.2">
      <c r="A39" s="2">
        <v>666</v>
      </c>
      <c r="B39" s="2" t="s">
        <v>69</v>
      </c>
      <c r="C39" s="8">
        <f t="shared" si="0"/>
        <v>-0.79625200848</v>
      </c>
      <c r="D39" s="2"/>
      <c r="E39" s="14">
        <v>8.0202659999999999E-3</v>
      </c>
      <c r="F39" s="2">
        <v>666</v>
      </c>
      <c r="G39" s="2" t="s">
        <v>69</v>
      </c>
      <c r="H39" s="2"/>
      <c r="I39" s="8">
        <f t="shared" si="1"/>
        <v>0</v>
      </c>
      <c r="J39" s="2"/>
      <c r="K39" s="14">
        <v>8.0202659999999999E-3</v>
      </c>
      <c r="L39" s="2"/>
      <c r="M39" s="9">
        <f>SUM(I39*0.3531)</f>
        <v>0</v>
      </c>
      <c r="N39" s="9">
        <f>SUM(J39*0.354)</f>
        <v>0</v>
      </c>
      <c r="O39" s="8">
        <f t="shared" si="3"/>
        <v>-0.79625200848</v>
      </c>
    </row>
    <row r="40" spans="1:15" x14ac:dyDescent="0.2">
      <c r="A40" s="2">
        <v>683</v>
      </c>
      <c r="B40" s="2" t="s">
        <v>68</v>
      </c>
      <c r="C40" s="8">
        <f t="shared" si="0"/>
        <v>-7.1210565600000001E-3</v>
      </c>
      <c r="D40" s="2"/>
      <c r="E40" s="14">
        <v>7.1727E-5</v>
      </c>
      <c r="F40" s="2">
        <v>683</v>
      </c>
      <c r="G40" s="2" t="s">
        <v>68</v>
      </c>
      <c r="H40" s="2"/>
      <c r="I40" s="8">
        <f t="shared" si="1"/>
        <v>0</v>
      </c>
      <c r="J40" s="2"/>
      <c r="K40" s="14">
        <v>7.1727E-5</v>
      </c>
      <c r="L40" s="2"/>
      <c r="M40" s="9">
        <f>SUM(I40*0.3531)</f>
        <v>0</v>
      </c>
      <c r="N40" s="9">
        <f>SUM(J40*0.354)</f>
        <v>0</v>
      </c>
      <c r="O40" s="8">
        <f t="shared" si="3"/>
        <v>-7.1210565600000001E-3</v>
      </c>
    </row>
    <row r="41" spans="1:15" x14ac:dyDescent="0.2">
      <c r="A41" s="2">
        <v>688</v>
      </c>
      <c r="B41" s="2" t="s">
        <v>71</v>
      </c>
      <c r="C41" s="8">
        <f t="shared" si="0"/>
        <v>-2.0748451747200001</v>
      </c>
      <c r="D41" s="2"/>
      <c r="E41" s="14">
        <v>2.0898923999999999E-2</v>
      </c>
      <c r="F41" s="2">
        <v>688</v>
      </c>
      <c r="G41" s="2" t="s">
        <v>71</v>
      </c>
      <c r="H41" s="2"/>
      <c r="I41" s="8">
        <f t="shared" si="1"/>
        <v>0</v>
      </c>
      <c r="J41" s="2"/>
      <c r="K41" s="14">
        <v>2.0898923999999999E-2</v>
      </c>
      <c r="L41" s="2"/>
      <c r="M41" s="9"/>
      <c r="N41" s="2"/>
      <c r="O41" s="8">
        <f t="shared" si="3"/>
        <v>-2.0748451747200001</v>
      </c>
    </row>
    <row r="42" spans="1:15" x14ac:dyDescent="0.2">
      <c r="A42" s="2"/>
      <c r="B42" s="2"/>
      <c r="C42" s="8"/>
      <c r="D42" s="8"/>
      <c r="E42" s="3"/>
      <c r="F42" s="2"/>
      <c r="G42" s="2"/>
      <c r="H42" s="2"/>
      <c r="I42" s="8"/>
      <c r="J42" s="8">
        <f>SUM(I3:I41)</f>
        <v>0</v>
      </c>
      <c r="K42" s="3">
        <f>SUM(K3:K41)</f>
        <v>1</v>
      </c>
      <c r="L42" s="2"/>
      <c r="M42" s="9">
        <f>SUM(M5:M41)</f>
        <v>0</v>
      </c>
      <c r="N42" s="2"/>
      <c r="O42" s="10">
        <f>SUM(O3:O41)</f>
        <v>-99.28</v>
      </c>
    </row>
    <row r="43" spans="1:15" x14ac:dyDescent="0.2">
      <c r="A43" s="2"/>
      <c r="B43" s="2"/>
      <c r="C43" s="8">
        <f>SUM(C3:C41)</f>
        <v>-99.28</v>
      </c>
      <c r="D43" s="8"/>
      <c r="E43" s="14">
        <f>SUM(E3:E41)</f>
        <v>1</v>
      </c>
      <c r="F43" s="2"/>
      <c r="G43" s="2"/>
      <c r="H43" s="2"/>
      <c r="I43" s="8">
        <f>SUM(I3:I42)</f>
        <v>0</v>
      </c>
      <c r="J43" s="8">
        <f>J42+I2</f>
        <v>0</v>
      </c>
      <c r="K43" s="3">
        <f>K42-K2</f>
        <v>0</v>
      </c>
      <c r="L43" s="2"/>
      <c r="M43" s="2"/>
      <c r="N43" s="2"/>
      <c r="O43" s="2"/>
    </row>
    <row r="44" spans="1:15" x14ac:dyDescent="0.2">
      <c r="A44" s="5"/>
      <c r="B44" s="5"/>
      <c r="C44" s="11"/>
      <c r="D44" s="5"/>
      <c r="E44" s="14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s="5"/>
      <c r="B45" s="5"/>
      <c r="C45" s="11"/>
      <c r="D45" s="5"/>
      <c r="E45" s="12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5"/>
      <c r="B46" s="5"/>
      <c r="C46" s="11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pageMargins left="0" right="0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8"/>
  <sheetViews>
    <sheetView zoomScaleNormal="100" workbookViewId="0">
      <selection activeCell="C3" sqref="C3"/>
    </sheetView>
  </sheetViews>
  <sheetFormatPr defaultRowHeight="12.75" x14ac:dyDescent="0.2"/>
  <cols>
    <col min="1" max="1" width="4.42578125" customWidth="1"/>
    <col min="2" max="2" width="11.28515625" bestFit="1" customWidth="1"/>
    <col min="3" max="3" width="9.7109375" bestFit="1" customWidth="1"/>
    <col min="4" max="4" width="0.7109375" customWidth="1"/>
    <col min="5" max="5" width="10.5703125" bestFit="1" customWidth="1"/>
    <col min="6" max="6" width="4.42578125" customWidth="1"/>
    <col min="7" max="7" width="11.42578125" customWidth="1"/>
    <col min="8" max="8" width="0.85546875" customWidth="1"/>
    <col min="10" max="10" width="0.5703125" customWidth="1"/>
    <col min="11" max="11" width="10" bestFit="1" customWidth="1"/>
    <col min="12" max="12" width="0.85546875" customWidth="1"/>
    <col min="13" max="13" width="9.5703125" bestFit="1" customWidth="1"/>
    <col min="14" max="14" width="0.85546875" customWidth="1"/>
    <col min="15" max="15" width="12.5703125" bestFit="1" customWidth="1"/>
    <col min="17" max="17" width="11.5703125" bestFit="1" customWidth="1"/>
  </cols>
  <sheetData>
    <row r="1" spans="1:15" x14ac:dyDescent="0.2">
      <c r="C1" s="13" t="s">
        <v>74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89.12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f>SUM(K3:K41)</f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-22.975495510080002</v>
      </c>
      <c r="D3" s="2"/>
      <c r="E3" s="14">
        <v>0.25780403400000002</v>
      </c>
      <c r="F3" s="2">
        <v>101</v>
      </c>
      <c r="G3" s="2" t="s">
        <v>34</v>
      </c>
      <c r="H3" s="2"/>
      <c r="I3" s="8">
        <f>-K3*$I$2</f>
        <v>0</v>
      </c>
      <c r="J3" s="2"/>
      <c r="K3" s="14">
        <v>0.25780403400000002</v>
      </c>
      <c r="L3" s="2"/>
      <c r="M3" s="9"/>
      <c r="N3" s="9"/>
      <c r="O3" s="8">
        <f>SUM(C3+I3)</f>
        <v>-22.975495510080002</v>
      </c>
    </row>
    <row r="4" spans="1:15" x14ac:dyDescent="0.2">
      <c r="A4" s="2">
        <v>514</v>
      </c>
      <c r="B4" s="2" t="s">
        <v>81</v>
      </c>
      <c r="C4" s="8">
        <f t="shared" ref="C4:C41" si="0">-E4*$C$2</f>
        <v>-1.0740397505599999</v>
      </c>
      <c r="D4" s="2"/>
      <c r="E4" s="14">
        <v>1.2051612999999999E-2</v>
      </c>
      <c r="F4" s="2">
        <v>514</v>
      </c>
      <c r="G4" s="2" t="s">
        <v>81</v>
      </c>
      <c r="H4" s="2"/>
      <c r="I4" s="8">
        <f t="shared" ref="I4:I41" si="1">-K4*$I$2</f>
        <v>0</v>
      </c>
      <c r="J4" s="2"/>
      <c r="K4" s="14">
        <v>1.2051612999999999E-2</v>
      </c>
      <c r="L4" s="2"/>
      <c r="M4" s="9"/>
      <c r="N4" s="9"/>
      <c r="O4" s="8">
        <f>SUM(C4+I4)</f>
        <v>-1.0740397505599999</v>
      </c>
    </row>
    <row r="5" spans="1:15" x14ac:dyDescent="0.2">
      <c r="A5" s="2">
        <v>515</v>
      </c>
      <c r="B5" s="2" t="s">
        <v>82</v>
      </c>
      <c r="C5" s="8">
        <f t="shared" si="0"/>
        <v>-3.1493225600000001E-2</v>
      </c>
      <c r="D5" s="2"/>
      <c r="E5" s="14">
        <v>3.5337999999999998E-4</v>
      </c>
      <c r="F5" s="2">
        <v>515</v>
      </c>
      <c r="G5" s="2" t="s">
        <v>82</v>
      </c>
      <c r="H5" s="2"/>
      <c r="I5" s="8">
        <f t="shared" si="1"/>
        <v>0</v>
      </c>
      <c r="J5" s="2"/>
      <c r="K5" s="14">
        <v>3.5337999999999998E-4</v>
      </c>
      <c r="L5" s="2"/>
      <c r="M5" s="9">
        <f>SUM(I5*0.3531)</f>
        <v>0</v>
      </c>
      <c r="N5" s="9"/>
      <c r="O5" s="8">
        <f>SUM(C5+I5)</f>
        <v>-3.1493225600000001E-2</v>
      </c>
    </row>
    <row r="6" spans="1:15" x14ac:dyDescent="0.2">
      <c r="A6" s="2">
        <v>617</v>
      </c>
      <c r="B6" s="2" t="s">
        <v>38</v>
      </c>
      <c r="C6" s="8">
        <f t="shared" si="0"/>
        <v>-5.0237849459200001</v>
      </c>
      <c r="D6" s="2"/>
      <c r="E6" s="14">
        <v>5.6371016000000003E-2</v>
      </c>
      <c r="F6" s="2">
        <v>617</v>
      </c>
      <c r="G6" s="2" t="s">
        <v>38</v>
      </c>
      <c r="H6" s="2"/>
      <c r="I6" s="8">
        <f t="shared" si="1"/>
        <v>0</v>
      </c>
      <c r="J6" s="2"/>
      <c r="K6" s="14">
        <v>5.6371016000000003E-2</v>
      </c>
      <c r="L6" s="2"/>
      <c r="M6" s="9">
        <f t="shared" ref="M6:M31" si="2">SUM(I6*0.3531)</f>
        <v>0</v>
      </c>
      <c r="N6" s="9"/>
      <c r="O6" s="8">
        <f t="shared" ref="O6:O41" si="3">SUM(C6+I6-M6)</f>
        <v>-5.0237849459200001</v>
      </c>
    </row>
    <row r="7" spans="1:15" x14ac:dyDescent="0.2">
      <c r="A7" s="2">
        <v>621</v>
      </c>
      <c r="B7" s="2" t="s">
        <v>39</v>
      </c>
      <c r="C7" s="8">
        <f t="shared" si="0"/>
        <v>-2.0185370753599998</v>
      </c>
      <c r="D7" s="2"/>
      <c r="E7" s="14">
        <v>2.2649652999999999E-2</v>
      </c>
      <c r="F7" s="2">
        <v>621</v>
      </c>
      <c r="G7" s="2" t="s">
        <v>39</v>
      </c>
      <c r="H7" s="2"/>
      <c r="I7" s="8">
        <f t="shared" si="1"/>
        <v>0</v>
      </c>
      <c r="J7" s="2"/>
      <c r="K7" s="14">
        <v>2.2649652999999999E-2</v>
      </c>
      <c r="L7" s="2"/>
      <c r="M7" s="9">
        <f t="shared" si="2"/>
        <v>0</v>
      </c>
      <c r="N7" s="9"/>
      <c r="O7" s="8">
        <f t="shared" si="3"/>
        <v>-2.0185370753599998</v>
      </c>
    </row>
    <row r="8" spans="1:15" x14ac:dyDescent="0.2">
      <c r="A8" s="2">
        <v>623</v>
      </c>
      <c r="B8" s="2" t="s">
        <v>83</v>
      </c>
      <c r="C8" s="8">
        <f t="shared" si="0"/>
        <v>-9.9628763039999998E-2</v>
      </c>
      <c r="D8" s="2"/>
      <c r="E8" s="14">
        <v>1.117917E-3</v>
      </c>
      <c r="F8" s="2">
        <v>623</v>
      </c>
      <c r="G8" s="2" t="s">
        <v>83</v>
      </c>
      <c r="H8" s="2"/>
      <c r="I8" s="8">
        <f t="shared" si="1"/>
        <v>0</v>
      </c>
      <c r="J8" s="2"/>
      <c r="K8" s="14">
        <v>1.117917E-3</v>
      </c>
      <c r="L8" s="2"/>
      <c r="M8" s="9">
        <f t="shared" si="2"/>
        <v>0</v>
      </c>
      <c r="N8" s="9"/>
      <c r="O8" s="8">
        <f t="shared" si="3"/>
        <v>-9.9628763039999998E-2</v>
      </c>
    </row>
    <row r="9" spans="1:15" x14ac:dyDescent="0.2">
      <c r="A9" s="2">
        <v>624</v>
      </c>
      <c r="B9" s="2" t="s">
        <v>40</v>
      </c>
      <c r="C9" s="8">
        <f t="shared" si="0"/>
        <v>-3.6030324800000006E-2</v>
      </c>
      <c r="D9" s="2"/>
      <c r="E9" s="14">
        <v>4.0429000000000002E-4</v>
      </c>
      <c r="F9" s="2">
        <v>624</v>
      </c>
      <c r="G9" s="2" t="s">
        <v>40</v>
      </c>
      <c r="H9" s="2"/>
      <c r="I9" s="8">
        <f t="shared" si="1"/>
        <v>0</v>
      </c>
      <c r="J9" s="2"/>
      <c r="K9" s="14">
        <v>4.0429000000000002E-4</v>
      </c>
      <c r="L9" s="2"/>
      <c r="M9" s="9">
        <f t="shared" si="2"/>
        <v>0</v>
      </c>
      <c r="N9" s="9"/>
      <c r="O9" s="8">
        <f t="shared" si="3"/>
        <v>-3.6030324800000006E-2</v>
      </c>
    </row>
    <row r="10" spans="1:15" x14ac:dyDescent="0.2">
      <c r="A10" s="2">
        <v>626</v>
      </c>
      <c r="B10" s="2" t="s">
        <v>41</v>
      </c>
      <c r="C10" s="8">
        <f t="shared" si="0"/>
        <v>-1.7184742239999998E-2</v>
      </c>
      <c r="D10" s="2"/>
      <c r="E10" s="14">
        <v>1.9282699999999999E-4</v>
      </c>
      <c r="F10" s="2">
        <v>626</v>
      </c>
      <c r="G10" s="2" t="s">
        <v>41</v>
      </c>
      <c r="H10" s="2"/>
      <c r="I10" s="8">
        <f t="shared" si="1"/>
        <v>0</v>
      </c>
      <c r="J10" s="2"/>
      <c r="K10" s="14">
        <v>1.9282699999999999E-4</v>
      </c>
      <c r="L10" s="2"/>
      <c r="M10" s="9">
        <f t="shared" si="2"/>
        <v>0</v>
      </c>
      <c r="N10" s="9"/>
      <c r="O10" s="8">
        <f t="shared" si="3"/>
        <v>-1.7184742239999998E-2</v>
      </c>
    </row>
    <row r="11" spans="1:15" x14ac:dyDescent="0.2">
      <c r="A11" s="2">
        <v>628</v>
      </c>
      <c r="B11" s="2" t="s">
        <v>42</v>
      </c>
      <c r="C11" s="8">
        <f t="shared" si="0"/>
        <v>-0.35857512207999997</v>
      </c>
      <c r="D11" s="2"/>
      <c r="E11" s="14">
        <v>4.0235089999999998E-3</v>
      </c>
      <c r="F11" s="2">
        <v>628</v>
      </c>
      <c r="G11" s="2" t="s">
        <v>42</v>
      </c>
      <c r="H11" s="2"/>
      <c r="I11" s="8">
        <f t="shared" si="1"/>
        <v>0</v>
      </c>
      <c r="J11" s="2"/>
      <c r="K11" s="14">
        <v>4.0235089999999998E-3</v>
      </c>
      <c r="L11" s="2"/>
      <c r="M11" s="9">
        <f t="shared" si="2"/>
        <v>0</v>
      </c>
      <c r="N11" s="9"/>
      <c r="O11" s="8">
        <f t="shared" si="3"/>
        <v>-0.35857512207999997</v>
      </c>
    </row>
    <row r="12" spans="1:15" x14ac:dyDescent="0.2">
      <c r="A12" s="2">
        <v>630</v>
      </c>
      <c r="B12" s="2" t="s">
        <v>43</v>
      </c>
      <c r="C12" s="8">
        <f t="shared" si="0"/>
        <v>-0.46407564544000007</v>
      </c>
      <c r="D12" s="2"/>
      <c r="E12" s="14">
        <v>5.2073120000000004E-3</v>
      </c>
      <c r="F12" s="2">
        <v>630</v>
      </c>
      <c r="G12" s="2" t="s">
        <v>43</v>
      </c>
      <c r="H12" s="2"/>
      <c r="I12" s="8">
        <f t="shared" si="1"/>
        <v>0</v>
      </c>
      <c r="J12" s="2"/>
      <c r="K12" s="14">
        <v>5.2073120000000004E-3</v>
      </c>
      <c r="L12" s="2"/>
      <c r="M12" s="9">
        <f t="shared" si="2"/>
        <v>0</v>
      </c>
      <c r="N12" s="9"/>
      <c r="O12" s="8">
        <f t="shared" si="3"/>
        <v>-0.46407564544000007</v>
      </c>
    </row>
    <row r="13" spans="1:15" x14ac:dyDescent="0.2">
      <c r="A13" s="2">
        <v>631</v>
      </c>
      <c r="B13" s="2" t="s">
        <v>44</v>
      </c>
      <c r="C13" s="8">
        <f t="shared" si="0"/>
        <v>-5.3159875915199999</v>
      </c>
      <c r="D13" s="2"/>
      <c r="E13" s="14">
        <v>5.9649770999999997E-2</v>
      </c>
      <c r="F13" s="2">
        <v>631</v>
      </c>
      <c r="G13" s="2" t="s">
        <v>44</v>
      </c>
      <c r="H13" s="2"/>
      <c r="I13" s="8">
        <f t="shared" si="1"/>
        <v>0</v>
      </c>
      <c r="J13" s="2"/>
      <c r="K13" s="14">
        <v>5.9649770999999997E-2</v>
      </c>
      <c r="L13" s="2"/>
      <c r="M13" s="9">
        <f t="shared" si="2"/>
        <v>0</v>
      </c>
      <c r="N13" s="9"/>
      <c r="O13" s="8">
        <f t="shared" si="3"/>
        <v>-5.3159875915199999</v>
      </c>
    </row>
    <row r="14" spans="1:15" x14ac:dyDescent="0.2">
      <c r="A14" s="2">
        <v>632</v>
      </c>
      <c r="B14" s="2" t="s">
        <v>45</v>
      </c>
      <c r="C14" s="8">
        <f t="shared" si="0"/>
        <v>-1.4863823945600001</v>
      </c>
      <c r="D14" s="2"/>
      <c r="E14" s="14">
        <v>1.6678438E-2</v>
      </c>
      <c r="F14" s="2">
        <v>632</v>
      </c>
      <c r="G14" s="2" t="s">
        <v>45</v>
      </c>
      <c r="H14" s="2"/>
      <c r="I14" s="8">
        <f t="shared" si="1"/>
        <v>0</v>
      </c>
      <c r="J14" s="2"/>
      <c r="K14" s="14">
        <v>1.6678438E-2</v>
      </c>
      <c r="L14" s="2"/>
      <c r="M14" s="9">
        <f t="shared" si="2"/>
        <v>0</v>
      </c>
      <c r="N14" s="9"/>
      <c r="O14" s="8">
        <f t="shared" si="3"/>
        <v>-1.4863823945600001</v>
      </c>
    </row>
    <row r="15" spans="1:15" x14ac:dyDescent="0.2">
      <c r="A15" s="2">
        <v>633</v>
      </c>
      <c r="B15" s="2" t="s">
        <v>46</v>
      </c>
      <c r="C15" s="8">
        <f t="shared" si="0"/>
        <v>-0.19654934752</v>
      </c>
      <c r="D15" s="2"/>
      <c r="E15" s="14">
        <v>2.2054459999999998E-3</v>
      </c>
      <c r="F15" s="2">
        <v>633</v>
      </c>
      <c r="G15" s="2" t="s">
        <v>46</v>
      </c>
      <c r="H15" s="2"/>
      <c r="I15" s="8">
        <f t="shared" si="1"/>
        <v>0</v>
      </c>
      <c r="J15" s="2"/>
      <c r="K15" s="14">
        <v>2.2054459999999998E-3</v>
      </c>
      <c r="L15" s="2"/>
      <c r="M15" s="9">
        <f t="shared" si="2"/>
        <v>0</v>
      </c>
      <c r="N15" s="9"/>
      <c r="O15" s="8">
        <f t="shared" si="3"/>
        <v>-0.19654934752</v>
      </c>
    </row>
    <row r="16" spans="1:15" x14ac:dyDescent="0.2">
      <c r="A16" s="2">
        <v>634</v>
      </c>
      <c r="B16" s="2" t="s">
        <v>47</v>
      </c>
      <c r="C16" s="8">
        <f t="shared" si="0"/>
        <v>-0.6826870945600001</v>
      </c>
      <c r="D16" s="2"/>
      <c r="E16" s="14">
        <v>7.6603130000000002E-3</v>
      </c>
      <c r="F16" s="2">
        <v>634</v>
      </c>
      <c r="G16" s="2" t="s">
        <v>47</v>
      </c>
      <c r="H16" s="2"/>
      <c r="I16" s="8">
        <f t="shared" si="1"/>
        <v>0</v>
      </c>
      <c r="J16" s="2"/>
      <c r="K16" s="14">
        <v>7.6603130000000002E-3</v>
      </c>
      <c r="L16" s="2"/>
      <c r="M16" s="9">
        <f t="shared" si="2"/>
        <v>0</v>
      </c>
      <c r="N16" s="9"/>
      <c r="O16" s="8">
        <f t="shared" si="3"/>
        <v>-0.6826870945600001</v>
      </c>
    </row>
    <row r="17" spans="1:17" x14ac:dyDescent="0.2">
      <c r="A17" s="2">
        <v>635</v>
      </c>
      <c r="B17" s="2" t="s">
        <v>48</v>
      </c>
      <c r="C17" s="8">
        <f t="shared" si="0"/>
        <v>-5.6064589920000005E-2</v>
      </c>
      <c r="D17" s="2"/>
      <c r="E17" s="14">
        <v>6.2909100000000003E-4</v>
      </c>
      <c r="F17" s="2">
        <v>635</v>
      </c>
      <c r="G17" s="2" t="s">
        <v>48</v>
      </c>
      <c r="H17" s="2"/>
      <c r="I17" s="8">
        <f t="shared" si="1"/>
        <v>0</v>
      </c>
      <c r="J17" s="2"/>
      <c r="K17" s="14">
        <v>6.2909100000000003E-4</v>
      </c>
      <c r="L17" s="2"/>
      <c r="M17" s="9">
        <f t="shared" si="2"/>
        <v>0</v>
      </c>
      <c r="N17" s="9"/>
      <c r="O17" s="8">
        <f t="shared" si="3"/>
        <v>-5.6064589920000005E-2</v>
      </c>
    </row>
    <row r="18" spans="1:17" x14ac:dyDescent="0.2">
      <c r="A18" s="2">
        <v>636</v>
      </c>
      <c r="B18" s="2" t="s">
        <v>49</v>
      </c>
      <c r="C18" s="8">
        <f t="shared" si="0"/>
        <v>-2.9532367256000001</v>
      </c>
      <c r="D18" s="2"/>
      <c r="E18" s="14">
        <v>3.3137754999999998E-2</v>
      </c>
      <c r="F18" s="2">
        <v>636</v>
      </c>
      <c r="G18" s="2" t="s">
        <v>49</v>
      </c>
      <c r="H18" s="2"/>
      <c r="I18" s="8">
        <f t="shared" si="1"/>
        <v>0</v>
      </c>
      <c r="J18" s="2"/>
      <c r="K18" s="14">
        <v>3.3137754999999998E-2</v>
      </c>
      <c r="L18" s="2"/>
      <c r="M18" s="9">
        <f t="shared" si="2"/>
        <v>0</v>
      </c>
      <c r="N18" s="9"/>
      <c r="O18" s="8">
        <f t="shared" si="3"/>
        <v>-2.9532367256000001</v>
      </c>
    </row>
    <row r="19" spans="1:17" x14ac:dyDescent="0.2">
      <c r="A19" s="2">
        <v>638</v>
      </c>
      <c r="B19" s="2" t="s">
        <v>50</v>
      </c>
      <c r="C19" s="8">
        <f t="shared" si="0"/>
        <v>-0.17899627232000001</v>
      </c>
      <c r="D19" s="2"/>
      <c r="E19" s="14">
        <v>2.0084859999999999E-3</v>
      </c>
      <c r="F19" s="2">
        <v>638</v>
      </c>
      <c r="G19" s="2" t="s">
        <v>50</v>
      </c>
      <c r="H19" s="2"/>
      <c r="I19" s="8">
        <f t="shared" si="1"/>
        <v>0</v>
      </c>
      <c r="J19" s="2"/>
      <c r="K19" s="14">
        <v>2.0084859999999999E-3</v>
      </c>
      <c r="L19" s="2"/>
      <c r="M19" s="9">
        <f t="shared" si="2"/>
        <v>0</v>
      </c>
      <c r="N19" s="9"/>
      <c r="O19" s="8">
        <f t="shared" si="3"/>
        <v>-0.17899627232000001</v>
      </c>
    </row>
    <row r="20" spans="1:17" x14ac:dyDescent="0.2">
      <c r="A20" s="2">
        <v>639</v>
      </c>
      <c r="B20" s="2" t="s">
        <v>51</v>
      </c>
      <c r="C20" s="8">
        <f t="shared" si="0"/>
        <v>-0.37798269536000006</v>
      </c>
      <c r="D20" s="2"/>
      <c r="E20" s="14">
        <v>4.2412780000000002E-3</v>
      </c>
      <c r="F20" s="2">
        <v>639</v>
      </c>
      <c r="G20" s="2" t="s">
        <v>51</v>
      </c>
      <c r="H20" s="2"/>
      <c r="I20" s="8">
        <f t="shared" si="1"/>
        <v>0</v>
      </c>
      <c r="J20" s="2"/>
      <c r="K20" s="14">
        <v>4.2412780000000002E-3</v>
      </c>
      <c r="L20" s="2"/>
      <c r="M20" s="9">
        <f t="shared" si="2"/>
        <v>0</v>
      </c>
      <c r="N20" s="9"/>
      <c r="O20" s="8">
        <f t="shared" si="3"/>
        <v>-0.37798269536000006</v>
      </c>
    </row>
    <row r="21" spans="1:17" x14ac:dyDescent="0.2">
      <c r="A21" s="2">
        <v>640</v>
      </c>
      <c r="B21" s="2" t="s">
        <v>52</v>
      </c>
      <c r="C21" s="8">
        <f t="shared" si="0"/>
        <v>-0.39230410112000003</v>
      </c>
      <c r="D21" s="2"/>
      <c r="E21" s="14">
        <v>4.4019760000000002E-3</v>
      </c>
      <c r="F21" s="2">
        <v>640</v>
      </c>
      <c r="G21" s="2" t="s">
        <v>52</v>
      </c>
      <c r="H21" s="2"/>
      <c r="I21" s="8">
        <f t="shared" si="1"/>
        <v>0</v>
      </c>
      <c r="J21" s="2"/>
      <c r="K21" s="14">
        <v>4.4019760000000002E-3</v>
      </c>
      <c r="L21" s="2"/>
      <c r="M21" s="9">
        <f t="shared" si="2"/>
        <v>0</v>
      </c>
      <c r="N21" s="9"/>
      <c r="O21" s="8">
        <f t="shared" si="3"/>
        <v>-0.39230410112000003</v>
      </c>
    </row>
    <row r="22" spans="1:17" x14ac:dyDescent="0.2">
      <c r="A22" s="2">
        <v>641</v>
      </c>
      <c r="B22" s="2" t="s">
        <v>70</v>
      </c>
      <c r="C22" s="8">
        <f t="shared" si="0"/>
        <v>-3.9141503999999999E-4</v>
      </c>
      <c r="D22" s="2"/>
      <c r="E22" s="14">
        <v>4.3919999999999996E-6</v>
      </c>
      <c r="F22" s="2">
        <v>641</v>
      </c>
      <c r="G22" s="2" t="s">
        <v>70</v>
      </c>
      <c r="H22" s="2"/>
      <c r="I22" s="8">
        <f t="shared" si="1"/>
        <v>0</v>
      </c>
      <c r="J22" s="2"/>
      <c r="K22" s="14">
        <v>4.3919999999999996E-6</v>
      </c>
      <c r="L22" s="2"/>
      <c r="M22" s="9">
        <f t="shared" si="2"/>
        <v>0</v>
      </c>
      <c r="N22" s="9"/>
      <c r="O22" s="8">
        <f t="shared" si="3"/>
        <v>-3.9141503999999999E-4</v>
      </c>
    </row>
    <row r="23" spans="1:17" x14ac:dyDescent="0.2">
      <c r="A23" s="2">
        <v>642</v>
      </c>
      <c r="B23" s="2" t="s">
        <v>53</v>
      </c>
      <c r="C23" s="8">
        <f t="shared" si="0"/>
        <v>-5.387099024E-2</v>
      </c>
      <c r="D23" s="2"/>
      <c r="E23" s="14">
        <v>6.0447699999999997E-4</v>
      </c>
      <c r="F23" s="2">
        <v>642</v>
      </c>
      <c r="G23" s="2" t="s">
        <v>53</v>
      </c>
      <c r="H23" s="2"/>
      <c r="I23" s="8">
        <f t="shared" si="1"/>
        <v>0</v>
      </c>
      <c r="J23" s="2"/>
      <c r="K23" s="14">
        <v>6.0447699999999997E-4</v>
      </c>
      <c r="L23" s="2"/>
      <c r="M23" s="9">
        <f t="shared" si="2"/>
        <v>0</v>
      </c>
      <c r="N23" s="9"/>
      <c r="O23" s="8">
        <f t="shared" si="3"/>
        <v>-5.387099024E-2</v>
      </c>
    </row>
    <row r="24" spans="1:17" x14ac:dyDescent="0.2">
      <c r="A24" s="2">
        <v>643</v>
      </c>
      <c r="B24" s="2" t="s">
        <v>54</v>
      </c>
      <c r="C24" s="8">
        <f t="shared" si="0"/>
        <v>-0.17534609536000001</v>
      </c>
      <c r="D24" s="2"/>
      <c r="E24" s="14">
        <v>1.9675280000000001E-3</v>
      </c>
      <c r="F24" s="2">
        <v>643</v>
      </c>
      <c r="G24" s="2" t="s">
        <v>54</v>
      </c>
      <c r="H24" s="2"/>
      <c r="I24" s="8">
        <f t="shared" si="1"/>
        <v>0</v>
      </c>
      <c r="J24" s="2"/>
      <c r="K24" s="14">
        <v>1.9675280000000001E-3</v>
      </c>
      <c r="L24" s="2"/>
      <c r="M24" s="9">
        <f t="shared" si="2"/>
        <v>0</v>
      </c>
      <c r="N24" s="9"/>
      <c r="O24" s="8">
        <f t="shared" si="3"/>
        <v>-0.17534609536000001</v>
      </c>
    </row>
    <row r="25" spans="1:17" x14ac:dyDescent="0.2">
      <c r="A25" s="2">
        <v>644</v>
      </c>
      <c r="B25" s="2" t="s">
        <v>55</v>
      </c>
      <c r="C25" s="8">
        <f t="shared" si="0"/>
        <v>-0.15010829168000001</v>
      </c>
      <c r="D25" s="2"/>
      <c r="E25" s="14">
        <v>1.684339E-3</v>
      </c>
      <c r="F25" s="2">
        <v>644</v>
      </c>
      <c r="G25" s="2" t="s">
        <v>55</v>
      </c>
      <c r="H25" s="2"/>
      <c r="I25" s="8">
        <f t="shared" si="1"/>
        <v>0</v>
      </c>
      <c r="J25" s="2"/>
      <c r="K25" s="14">
        <v>1.684339E-3</v>
      </c>
      <c r="L25" s="2"/>
      <c r="M25" s="9">
        <f t="shared" si="2"/>
        <v>0</v>
      </c>
      <c r="N25" s="9"/>
      <c r="O25" s="8">
        <f t="shared" si="3"/>
        <v>-0.15010829168000001</v>
      </c>
    </row>
    <row r="26" spans="1:17" x14ac:dyDescent="0.2">
      <c r="A26" s="2">
        <v>645</v>
      </c>
      <c r="B26" s="2" t="s">
        <v>56</v>
      </c>
      <c r="C26" s="8">
        <f t="shared" si="0"/>
        <v>-6.6034533440000001E-2</v>
      </c>
      <c r="D26" s="2"/>
      <c r="E26" s="14">
        <v>7.4096199999999996E-4</v>
      </c>
      <c r="F26" s="2">
        <v>645</v>
      </c>
      <c r="G26" s="2" t="s">
        <v>56</v>
      </c>
      <c r="H26" s="2"/>
      <c r="I26" s="8">
        <f t="shared" si="1"/>
        <v>0</v>
      </c>
      <c r="J26" s="2"/>
      <c r="K26" s="14">
        <v>7.4096199999999996E-4</v>
      </c>
      <c r="L26" s="2"/>
      <c r="M26" s="9">
        <f t="shared" si="2"/>
        <v>0</v>
      </c>
      <c r="N26" s="9"/>
      <c r="O26" s="8">
        <f t="shared" si="3"/>
        <v>-6.6034533440000001E-2</v>
      </c>
    </row>
    <row r="27" spans="1:17" x14ac:dyDescent="0.2">
      <c r="A27" s="2">
        <v>646</v>
      </c>
      <c r="B27" s="2" t="s">
        <v>57</v>
      </c>
      <c r="C27" s="8">
        <f t="shared" si="0"/>
        <v>-0.46878242912000007</v>
      </c>
      <c r="D27" s="2"/>
      <c r="E27" s="14">
        <v>5.2601260000000004E-3</v>
      </c>
      <c r="F27" s="2">
        <v>646</v>
      </c>
      <c r="G27" s="2" t="s">
        <v>57</v>
      </c>
      <c r="H27" s="2"/>
      <c r="I27" s="8">
        <f t="shared" si="1"/>
        <v>0</v>
      </c>
      <c r="J27" s="2"/>
      <c r="K27" s="14">
        <v>5.2601260000000004E-3</v>
      </c>
      <c r="L27" s="2"/>
      <c r="M27" s="9">
        <f t="shared" si="2"/>
        <v>0</v>
      </c>
      <c r="N27" s="9"/>
      <c r="O27" s="8">
        <f t="shared" si="3"/>
        <v>-0.46878242912000007</v>
      </c>
    </row>
    <row r="28" spans="1:17" x14ac:dyDescent="0.2">
      <c r="A28" s="2">
        <v>647</v>
      </c>
      <c r="B28" s="2" t="s">
        <v>58</v>
      </c>
      <c r="C28" s="8">
        <f t="shared" si="0"/>
        <v>-0.56801193455999999</v>
      </c>
      <c r="D28" s="2"/>
      <c r="E28" s="14">
        <v>6.3735629999999996E-3</v>
      </c>
      <c r="F28" s="2">
        <v>647</v>
      </c>
      <c r="G28" s="2" t="s">
        <v>58</v>
      </c>
      <c r="H28" s="2"/>
      <c r="I28" s="8">
        <f t="shared" si="1"/>
        <v>0</v>
      </c>
      <c r="J28" s="2"/>
      <c r="K28" s="14">
        <v>6.3735629999999996E-3</v>
      </c>
      <c r="L28" s="2"/>
      <c r="M28" s="9">
        <f t="shared" si="2"/>
        <v>0</v>
      </c>
      <c r="N28" s="9"/>
      <c r="O28" s="8">
        <f t="shared" si="3"/>
        <v>-0.56801193455999999</v>
      </c>
    </row>
    <row r="29" spans="1:17" x14ac:dyDescent="0.2">
      <c r="A29" s="2">
        <v>648</v>
      </c>
      <c r="B29" s="2" t="s">
        <v>59</v>
      </c>
      <c r="C29" s="8">
        <f t="shared" si="0"/>
        <v>-0.26239619424000005</v>
      </c>
      <c r="D29" s="2"/>
      <c r="E29" s="14">
        <v>2.9443020000000002E-3</v>
      </c>
      <c r="F29" s="2">
        <v>648</v>
      </c>
      <c r="G29" s="2" t="s">
        <v>59</v>
      </c>
      <c r="H29" s="2"/>
      <c r="I29" s="8">
        <f t="shared" si="1"/>
        <v>0</v>
      </c>
      <c r="J29" s="2"/>
      <c r="K29" s="14">
        <v>2.9443020000000002E-3</v>
      </c>
      <c r="L29" s="2"/>
      <c r="M29" s="9">
        <f t="shared" si="2"/>
        <v>0</v>
      </c>
      <c r="N29" s="9"/>
      <c r="O29" s="8">
        <f t="shared" si="3"/>
        <v>-0.26239619424000005</v>
      </c>
    </row>
    <row r="30" spans="1:17" x14ac:dyDescent="0.2">
      <c r="A30" s="2">
        <v>650</v>
      </c>
      <c r="B30" s="2" t="s">
        <v>60</v>
      </c>
      <c r="C30" s="8">
        <f t="shared" si="0"/>
        <v>-2.5161998208000003</v>
      </c>
      <c r="D30" s="2"/>
      <c r="E30" s="14">
        <v>2.823384E-2</v>
      </c>
      <c r="F30" s="2">
        <v>650</v>
      </c>
      <c r="G30" s="2" t="s">
        <v>60</v>
      </c>
      <c r="H30" s="2"/>
      <c r="I30" s="8">
        <f t="shared" si="1"/>
        <v>0</v>
      </c>
      <c r="J30" s="2"/>
      <c r="K30" s="14">
        <v>2.823384E-2</v>
      </c>
      <c r="L30" s="2"/>
      <c r="M30" s="9">
        <f t="shared" si="2"/>
        <v>0</v>
      </c>
      <c r="N30" s="9"/>
      <c r="O30" s="8">
        <f t="shared" si="3"/>
        <v>-2.5161998208000003</v>
      </c>
    </row>
    <row r="31" spans="1:17" x14ac:dyDescent="0.2">
      <c r="A31" s="2">
        <v>651</v>
      </c>
      <c r="B31" s="2" t="s">
        <v>73</v>
      </c>
      <c r="C31" s="8">
        <f t="shared" si="0"/>
        <v>-3.4271808960000004E-2</v>
      </c>
      <c r="D31" s="2"/>
      <c r="E31" s="14">
        <v>3.8455800000000001E-4</v>
      </c>
      <c r="F31" s="2">
        <v>651</v>
      </c>
      <c r="G31" s="2" t="s">
        <v>73</v>
      </c>
      <c r="H31" s="2"/>
      <c r="I31" s="8">
        <f t="shared" si="1"/>
        <v>0</v>
      </c>
      <c r="J31" s="2"/>
      <c r="K31" s="14">
        <v>3.8455800000000001E-4</v>
      </c>
      <c r="L31" s="2"/>
      <c r="M31" s="9">
        <f t="shared" si="2"/>
        <v>0</v>
      </c>
      <c r="N31" s="9"/>
      <c r="O31" s="8">
        <f t="shared" si="3"/>
        <v>-3.4271808960000004E-2</v>
      </c>
      <c r="Q31" s="15"/>
    </row>
    <row r="32" spans="1:17" x14ac:dyDescent="0.2">
      <c r="A32" s="2">
        <v>652</v>
      </c>
      <c r="B32" s="2" t="s">
        <v>61</v>
      </c>
      <c r="C32" s="8">
        <f t="shared" si="0"/>
        <v>-21.867946193920002</v>
      </c>
      <c r="D32" s="2"/>
      <c r="E32" s="14">
        <v>0.24537641600000001</v>
      </c>
      <c r="F32" s="2">
        <v>652</v>
      </c>
      <c r="G32" s="2" t="s">
        <v>61</v>
      </c>
      <c r="H32" s="2"/>
      <c r="I32" s="8">
        <f t="shared" si="1"/>
        <v>0</v>
      </c>
      <c r="J32" s="2"/>
      <c r="K32" s="14">
        <v>0.24537641600000001</v>
      </c>
      <c r="L32" s="2"/>
      <c r="M32" s="9"/>
      <c r="N32" s="9"/>
      <c r="O32" s="8">
        <f t="shared" si="3"/>
        <v>-21.867946193920002</v>
      </c>
      <c r="Q32" s="15"/>
    </row>
    <row r="33" spans="1:17" x14ac:dyDescent="0.2">
      <c r="A33" s="2">
        <v>653</v>
      </c>
      <c r="B33" s="2" t="s">
        <v>62</v>
      </c>
      <c r="C33" s="8">
        <f t="shared" si="0"/>
        <v>-5.7439413859199995</v>
      </c>
      <c r="D33" s="2"/>
      <c r="E33" s="14">
        <v>6.4451765999999994E-2</v>
      </c>
      <c r="F33" s="2">
        <v>653</v>
      </c>
      <c r="G33" s="2" t="s">
        <v>62</v>
      </c>
      <c r="H33" s="2"/>
      <c r="I33" s="8">
        <f t="shared" si="1"/>
        <v>0</v>
      </c>
      <c r="J33" s="2"/>
      <c r="K33" s="14">
        <v>6.4451765999999994E-2</v>
      </c>
      <c r="L33" s="2"/>
      <c r="M33" s="9"/>
      <c r="N33" s="9"/>
      <c r="O33" s="8">
        <f t="shared" si="3"/>
        <v>-5.7439413859199995</v>
      </c>
      <c r="Q33" s="15"/>
    </row>
    <row r="34" spans="1:17" x14ac:dyDescent="0.2">
      <c r="A34" s="2">
        <v>654</v>
      </c>
      <c r="B34" s="2" t="s">
        <v>63</v>
      </c>
      <c r="C34" s="8">
        <f t="shared" si="0"/>
        <v>-3.0958793457600002</v>
      </c>
      <c r="D34" s="2"/>
      <c r="E34" s="14">
        <v>3.4738323000000002E-2</v>
      </c>
      <c r="F34" s="2">
        <v>654</v>
      </c>
      <c r="G34" s="2" t="s">
        <v>63</v>
      </c>
      <c r="H34" s="2"/>
      <c r="I34" s="8">
        <f t="shared" si="1"/>
        <v>0</v>
      </c>
      <c r="J34" s="2"/>
      <c r="K34" s="14">
        <v>3.4738323000000002E-2</v>
      </c>
      <c r="L34" s="2"/>
      <c r="M34" s="9"/>
      <c r="N34" s="9"/>
      <c r="O34" s="8">
        <f t="shared" si="3"/>
        <v>-3.0958793457600002</v>
      </c>
      <c r="Q34" s="15"/>
    </row>
    <row r="35" spans="1:17" x14ac:dyDescent="0.2">
      <c r="A35" s="2">
        <v>658</v>
      </c>
      <c r="B35" s="2" t="s">
        <v>64</v>
      </c>
      <c r="C35" s="8">
        <f t="shared" si="0"/>
        <v>-3.633413488</v>
      </c>
      <c r="D35" s="2"/>
      <c r="E35" s="14">
        <v>4.0769899999999998E-2</v>
      </c>
      <c r="F35" s="2">
        <v>658</v>
      </c>
      <c r="G35" s="2" t="s">
        <v>64</v>
      </c>
      <c r="H35" s="2"/>
      <c r="I35" s="8">
        <f t="shared" si="1"/>
        <v>0</v>
      </c>
      <c r="J35" s="2"/>
      <c r="K35" s="14">
        <v>4.0769899999999998E-2</v>
      </c>
      <c r="L35" s="2"/>
      <c r="M35" s="9"/>
      <c r="N35" s="9"/>
      <c r="O35" s="8">
        <f t="shared" si="3"/>
        <v>-3.633413488</v>
      </c>
    </row>
    <row r="36" spans="1:17" x14ac:dyDescent="0.2">
      <c r="A36" s="2">
        <v>659</v>
      </c>
      <c r="B36" s="2" t="s">
        <v>65</v>
      </c>
      <c r="C36" s="8">
        <f t="shared" si="0"/>
        <v>-1.73160454096</v>
      </c>
      <c r="D36" s="2"/>
      <c r="E36" s="14">
        <v>1.9430032999999999E-2</v>
      </c>
      <c r="F36" s="2">
        <v>659</v>
      </c>
      <c r="G36" s="2" t="s">
        <v>65</v>
      </c>
      <c r="H36" s="2"/>
      <c r="I36" s="8">
        <f t="shared" si="1"/>
        <v>0</v>
      </c>
      <c r="J36" s="2"/>
      <c r="K36" s="14">
        <v>1.9430032999999999E-2</v>
      </c>
      <c r="L36" s="2"/>
      <c r="M36" s="9"/>
      <c r="N36" s="9"/>
      <c r="O36" s="8">
        <f t="shared" si="3"/>
        <v>-1.73160454096</v>
      </c>
    </row>
    <row r="37" spans="1:17" x14ac:dyDescent="0.2">
      <c r="A37" s="2">
        <v>660</v>
      </c>
      <c r="B37" s="2" t="s">
        <v>66</v>
      </c>
      <c r="C37" s="8">
        <f t="shared" si="0"/>
        <v>-1.13532677248</v>
      </c>
      <c r="D37" s="2"/>
      <c r="E37" s="14">
        <v>1.2739304E-2</v>
      </c>
      <c r="F37" s="2">
        <v>660</v>
      </c>
      <c r="G37" s="2" t="s">
        <v>66</v>
      </c>
      <c r="H37" s="2"/>
      <c r="I37" s="8">
        <f t="shared" si="1"/>
        <v>0</v>
      </c>
      <c r="J37" s="2"/>
      <c r="K37" s="14">
        <v>1.2739304E-2</v>
      </c>
      <c r="L37" s="2"/>
      <c r="M37" s="9">
        <f>SUM(I37*0.3531)</f>
        <v>0</v>
      </c>
      <c r="N37" s="9">
        <f>SUM(J37*0.354)</f>
        <v>0</v>
      </c>
      <c r="O37" s="8">
        <f t="shared" si="3"/>
        <v>-1.13532677248</v>
      </c>
    </row>
    <row r="38" spans="1:17" x14ac:dyDescent="0.2">
      <c r="A38" s="2">
        <v>663</v>
      </c>
      <c r="B38" s="2" t="s">
        <v>67</v>
      </c>
      <c r="C38" s="8">
        <f t="shared" si="0"/>
        <v>-1.1760132608</v>
      </c>
      <c r="D38" s="2"/>
      <c r="E38" s="14">
        <v>1.319584E-2</v>
      </c>
      <c r="F38" s="2">
        <v>663</v>
      </c>
      <c r="G38" s="2" t="s">
        <v>67</v>
      </c>
      <c r="H38" s="2"/>
      <c r="I38" s="8">
        <f t="shared" si="1"/>
        <v>0</v>
      </c>
      <c r="J38" s="2"/>
      <c r="K38" s="14">
        <v>1.319584E-2</v>
      </c>
      <c r="L38" s="2"/>
      <c r="M38" s="9">
        <f>SUM(I38*0.3531)</f>
        <v>0</v>
      </c>
      <c r="N38" s="9">
        <f>SUM(J38*0.354)</f>
        <v>0</v>
      </c>
      <c r="O38" s="8">
        <f t="shared" si="3"/>
        <v>-1.1760132608</v>
      </c>
    </row>
    <row r="39" spans="1:17" x14ac:dyDescent="0.2">
      <c r="A39" s="2">
        <v>666</v>
      </c>
      <c r="B39" s="2" t="s">
        <v>69</v>
      </c>
      <c r="C39" s="8">
        <f t="shared" si="0"/>
        <v>-0.79121181600000001</v>
      </c>
      <c r="D39" s="2"/>
      <c r="E39" s="14">
        <v>8.8780500000000002E-3</v>
      </c>
      <c r="F39" s="2">
        <v>666</v>
      </c>
      <c r="G39" s="2" t="s">
        <v>69</v>
      </c>
      <c r="H39" s="2"/>
      <c r="I39" s="8">
        <f t="shared" si="1"/>
        <v>0</v>
      </c>
      <c r="J39" s="2"/>
      <c r="K39" s="14">
        <v>8.8780500000000002E-3</v>
      </c>
      <c r="L39" s="2"/>
      <c r="M39" s="9">
        <f>SUM(I39*0.3531)</f>
        <v>0</v>
      </c>
      <c r="N39" s="9">
        <f>SUM(J39*0.354)</f>
        <v>0</v>
      </c>
      <c r="O39" s="8">
        <f t="shared" si="3"/>
        <v>-0.79121181600000001</v>
      </c>
    </row>
    <row r="40" spans="1:17" x14ac:dyDescent="0.2">
      <c r="A40" s="2">
        <v>683</v>
      </c>
      <c r="B40" s="2" t="s">
        <v>68</v>
      </c>
      <c r="C40" s="8">
        <f t="shared" si="0"/>
        <v>-6.5927411200000004E-3</v>
      </c>
      <c r="D40" s="2"/>
      <c r="E40" s="14">
        <v>7.3975999999999998E-5</v>
      </c>
      <c r="F40" s="2">
        <v>683</v>
      </c>
      <c r="G40" s="2" t="s">
        <v>68</v>
      </c>
      <c r="H40" s="2"/>
      <c r="I40" s="8">
        <f t="shared" si="1"/>
        <v>0</v>
      </c>
      <c r="J40" s="2"/>
      <c r="K40" s="14">
        <v>7.3975999999999998E-5</v>
      </c>
      <c r="L40" s="2"/>
      <c r="M40" s="9">
        <f>SUM(I40*0.3531)</f>
        <v>0</v>
      </c>
      <c r="N40" s="9">
        <f>SUM(J40*0.354)</f>
        <v>0</v>
      </c>
      <c r="O40" s="8">
        <f t="shared" si="3"/>
        <v>-6.5927411200000004E-3</v>
      </c>
    </row>
    <row r="41" spans="1:17" x14ac:dyDescent="0.2">
      <c r="A41" s="2">
        <v>688</v>
      </c>
      <c r="B41" s="2" t="s">
        <v>71</v>
      </c>
      <c r="C41" s="8">
        <f t="shared" si="0"/>
        <v>-1.903621024</v>
      </c>
      <c r="D41" s="2"/>
      <c r="E41" s="14">
        <v>2.1360199999999999E-2</v>
      </c>
      <c r="F41" s="2">
        <v>688</v>
      </c>
      <c r="G41" s="2" t="s">
        <v>71</v>
      </c>
      <c r="H41" s="2"/>
      <c r="I41" s="8">
        <f t="shared" si="1"/>
        <v>0</v>
      </c>
      <c r="J41" s="2"/>
      <c r="K41" s="14">
        <v>2.1360199999999999E-2</v>
      </c>
      <c r="L41" s="2"/>
      <c r="M41" s="9"/>
      <c r="N41" s="2"/>
      <c r="O41" s="8">
        <f t="shared" si="3"/>
        <v>-1.903621024</v>
      </c>
    </row>
    <row r="42" spans="1:17" x14ac:dyDescent="0.2">
      <c r="A42" s="2"/>
      <c r="B42" s="2"/>
      <c r="C42" s="8"/>
      <c r="D42" s="8"/>
      <c r="E42" s="3"/>
      <c r="F42" s="2"/>
      <c r="G42" s="2"/>
      <c r="H42" s="2"/>
      <c r="I42" s="8"/>
      <c r="J42" s="8">
        <f>SUM(I3:I41)</f>
        <v>0</v>
      </c>
      <c r="K42" s="3">
        <f>SUM(K3:K41)</f>
        <v>1</v>
      </c>
      <c r="L42" s="2"/>
      <c r="M42" s="9">
        <f>SUM(M5:M41)</f>
        <v>0</v>
      </c>
      <c r="N42" s="2"/>
      <c r="O42" s="10">
        <f>SUM(O3:O41)</f>
        <v>-89.12</v>
      </c>
    </row>
    <row r="43" spans="1:17" x14ac:dyDescent="0.2">
      <c r="A43" s="2"/>
      <c r="B43" s="2"/>
      <c r="C43" s="8">
        <f>SUM(C3:C41)</f>
        <v>-89.12</v>
      </c>
      <c r="D43" s="8">
        <f>D42+C2</f>
        <v>89.12</v>
      </c>
      <c r="E43" s="14">
        <f>SUM(E3:E41)</f>
        <v>1</v>
      </c>
      <c r="F43" s="2"/>
      <c r="G43" s="2"/>
      <c r="H43" s="2"/>
      <c r="I43" s="8">
        <f>SUM(I3:I42)</f>
        <v>0</v>
      </c>
      <c r="J43" s="8">
        <f>J42+I2</f>
        <v>0</v>
      </c>
      <c r="K43" s="3">
        <f>K42-K2</f>
        <v>0</v>
      </c>
      <c r="L43" s="2"/>
      <c r="M43" s="2"/>
      <c r="N43" s="2"/>
      <c r="O43" s="2"/>
    </row>
    <row r="44" spans="1:17" x14ac:dyDescent="0.2">
      <c r="A44" s="5"/>
      <c r="B44" s="5"/>
      <c r="C44" s="11"/>
      <c r="D44" s="5"/>
      <c r="E44" s="14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7" x14ac:dyDescent="0.2">
      <c r="A45" s="5"/>
      <c r="B45" s="5"/>
      <c r="C45" s="11"/>
      <c r="D45" s="5"/>
      <c r="E45" s="12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7" x14ac:dyDescent="0.2">
      <c r="A46" s="5"/>
      <c r="B46" s="5"/>
      <c r="C46" s="11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7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7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phoneticPr fontId="0" type="noConversion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zoomScaleNormal="100" workbookViewId="0">
      <selection activeCell="C3" sqref="C3"/>
    </sheetView>
  </sheetViews>
  <sheetFormatPr defaultRowHeight="12.75" x14ac:dyDescent="0.2"/>
  <cols>
    <col min="1" max="1" width="4.7109375" customWidth="1"/>
    <col min="2" max="2" width="14.85546875" customWidth="1"/>
    <col min="3" max="3" width="12.7109375" customWidth="1"/>
    <col min="4" max="4" width="1.28515625" customWidth="1"/>
    <col min="5" max="5" width="12.7109375" style="39" customWidth="1"/>
    <col min="6" max="6" width="4.7109375" customWidth="1"/>
    <col min="7" max="7" width="12.42578125" customWidth="1"/>
    <col min="8" max="8" width="1.28515625" customWidth="1"/>
    <col min="10" max="10" width="1.28515625" customWidth="1"/>
    <col min="11" max="11" width="12.7109375" customWidth="1"/>
    <col min="12" max="12" width="1.28515625" customWidth="1"/>
    <col min="13" max="13" width="7.7109375" customWidth="1"/>
    <col min="14" max="14" width="1.28515625" customWidth="1"/>
    <col min="15" max="15" width="14.7109375" customWidth="1"/>
  </cols>
  <sheetData>
    <row r="1" spans="1:15" x14ac:dyDescent="0.2">
      <c r="A1" s="20"/>
      <c r="B1" s="20"/>
      <c r="C1" s="21" t="s">
        <v>108</v>
      </c>
      <c r="D1" s="20"/>
      <c r="E1" s="37"/>
      <c r="F1" s="20"/>
      <c r="G1" s="20"/>
      <c r="H1" s="20"/>
      <c r="I1" s="20" t="s">
        <v>33</v>
      </c>
      <c r="J1" s="20"/>
      <c r="K1" s="20"/>
      <c r="L1" s="20"/>
      <c r="M1" s="20" t="s">
        <v>72</v>
      </c>
      <c r="N1" s="20"/>
      <c r="O1" s="20"/>
    </row>
    <row r="2" spans="1:15" x14ac:dyDescent="0.2">
      <c r="A2" s="25">
        <v>699</v>
      </c>
      <c r="B2" s="25" t="s">
        <v>35</v>
      </c>
      <c r="C2" s="34">
        <v>257264.82</v>
      </c>
      <c r="D2" s="20"/>
      <c r="E2" s="38">
        <v>1</v>
      </c>
      <c r="F2" s="25">
        <v>699</v>
      </c>
      <c r="G2" s="25" t="s">
        <v>35</v>
      </c>
      <c r="H2" s="28"/>
      <c r="I2" s="35"/>
      <c r="J2" s="20"/>
      <c r="K2" s="26">
        <v>1</v>
      </c>
      <c r="L2" s="20"/>
      <c r="M2" s="25"/>
      <c r="N2" s="20"/>
      <c r="O2" s="25"/>
    </row>
    <row r="3" spans="1:15" x14ac:dyDescent="0.2">
      <c r="A3" s="25">
        <v>101</v>
      </c>
      <c r="B3" s="25" t="s">
        <v>34</v>
      </c>
      <c r="C3" s="24">
        <f>-E3*$C$2</f>
        <v>-70051.079329957603</v>
      </c>
      <c r="D3" s="20"/>
      <c r="E3" s="38">
        <v>0.27229171610000003</v>
      </c>
      <c r="F3" s="25">
        <v>101</v>
      </c>
      <c r="G3" s="25" t="s">
        <v>34</v>
      </c>
      <c r="H3" s="29"/>
      <c r="I3" s="27">
        <f>-K3*$I$2</f>
        <v>0</v>
      </c>
      <c r="J3" s="20"/>
      <c r="K3" s="38">
        <v>0.27229171610000003</v>
      </c>
      <c r="L3" s="20"/>
      <c r="M3" s="25"/>
      <c r="N3" s="20"/>
      <c r="O3" s="24">
        <f t="shared" ref="O3:O45" si="0">SUM(C3+I3)</f>
        <v>-70051.079329957603</v>
      </c>
    </row>
    <row r="4" spans="1:15" x14ac:dyDescent="0.2">
      <c r="A4" s="25">
        <v>514</v>
      </c>
      <c r="B4" s="25" t="s">
        <v>81</v>
      </c>
      <c r="C4" s="24">
        <f t="shared" ref="C4:C46" si="1">-E4*$C$2</f>
        <v>-4149.7308899924756</v>
      </c>
      <c r="D4" s="20"/>
      <c r="E4" s="38">
        <v>1.6130191799999999E-2</v>
      </c>
      <c r="F4" s="25">
        <v>514</v>
      </c>
      <c r="G4" s="25" t="s">
        <v>81</v>
      </c>
      <c r="H4" s="29"/>
      <c r="I4" s="27">
        <f t="shared" ref="I4:I46" si="2">-K4*$I$2</f>
        <v>0</v>
      </c>
      <c r="J4" s="20"/>
      <c r="K4" s="38">
        <v>1.6130191799999999E-2</v>
      </c>
      <c r="L4" s="20"/>
      <c r="M4" s="25"/>
      <c r="N4" s="20"/>
      <c r="O4" s="24">
        <f t="shared" si="0"/>
        <v>-4149.7308899924756</v>
      </c>
    </row>
    <row r="5" spans="1:15" x14ac:dyDescent="0.2">
      <c r="A5" s="25">
        <v>515</v>
      </c>
      <c r="B5" s="25" t="s">
        <v>82</v>
      </c>
      <c r="C5" s="24">
        <f t="shared" si="1"/>
        <v>-522.91330877471398</v>
      </c>
      <c r="D5" s="20"/>
      <c r="E5" s="38">
        <v>2.0325877E-3</v>
      </c>
      <c r="F5" s="25">
        <v>515</v>
      </c>
      <c r="G5" s="25" t="s">
        <v>82</v>
      </c>
      <c r="H5" s="29"/>
      <c r="I5" s="27">
        <f t="shared" si="2"/>
        <v>0</v>
      </c>
      <c r="J5" s="20"/>
      <c r="K5" s="38">
        <v>2.0325877E-3</v>
      </c>
      <c r="L5" s="20"/>
      <c r="M5" s="24">
        <f>SUM(I5*0.3531)</f>
        <v>0</v>
      </c>
      <c r="N5" s="20"/>
      <c r="O5" s="24">
        <f t="shared" si="0"/>
        <v>-522.91330877471398</v>
      </c>
    </row>
    <row r="6" spans="1:15" x14ac:dyDescent="0.2">
      <c r="A6" s="25">
        <v>516</v>
      </c>
      <c r="B6" s="25" t="s">
        <v>90</v>
      </c>
      <c r="C6" s="24">
        <f t="shared" si="1"/>
        <v>-2865.8242560530521</v>
      </c>
      <c r="D6" s="20"/>
      <c r="E6" s="38">
        <v>1.11395886E-2</v>
      </c>
      <c r="F6" s="25">
        <v>516</v>
      </c>
      <c r="G6" s="25" t="s">
        <v>90</v>
      </c>
      <c r="H6" s="29"/>
      <c r="I6" s="27">
        <f t="shared" si="2"/>
        <v>0</v>
      </c>
      <c r="J6" s="20"/>
      <c r="K6" s="38">
        <v>1.11395886E-2</v>
      </c>
      <c r="L6" s="20"/>
      <c r="M6" s="24">
        <f t="shared" ref="M6:M34" si="3">SUM(I6*0.3531)</f>
        <v>0</v>
      </c>
      <c r="N6" s="20"/>
      <c r="O6" s="24">
        <f t="shared" si="0"/>
        <v>-2865.8242560530521</v>
      </c>
    </row>
    <row r="7" spans="1:15" x14ac:dyDescent="0.2">
      <c r="A7" s="25">
        <v>519</v>
      </c>
      <c r="B7" s="25" t="s">
        <v>96</v>
      </c>
      <c r="C7" s="24">
        <f t="shared" si="1"/>
        <v>-522.58226040433806</v>
      </c>
      <c r="D7" s="20"/>
      <c r="E7" s="38">
        <v>2.0313009000000001E-3</v>
      </c>
      <c r="F7" s="25">
        <v>519</v>
      </c>
      <c r="G7" s="25" t="s">
        <v>96</v>
      </c>
      <c r="H7" s="29"/>
      <c r="I7" s="27">
        <f t="shared" si="2"/>
        <v>0</v>
      </c>
      <c r="J7" s="20"/>
      <c r="K7" s="38">
        <v>2.0313009000000001E-3</v>
      </c>
      <c r="L7" s="20"/>
      <c r="M7" s="24">
        <f t="shared" si="3"/>
        <v>0</v>
      </c>
      <c r="N7" s="20"/>
      <c r="O7" s="24">
        <f t="shared" si="0"/>
        <v>-522.58226040433806</v>
      </c>
    </row>
    <row r="8" spans="1:15" x14ac:dyDescent="0.2">
      <c r="A8" s="25">
        <v>617</v>
      </c>
      <c r="B8" s="25" t="s">
        <v>38</v>
      </c>
      <c r="C8" s="24">
        <f t="shared" si="1"/>
        <v>-15606.476691289867</v>
      </c>
      <c r="D8" s="20"/>
      <c r="E8" s="38">
        <v>6.0663081299999998E-2</v>
      </c>
      <c r="F8" s="25">
        <v>617</v>
      </c>
      <c r="G8" s="25" t="s">
        <v>38</v>
      </c>
      <c r="H8" s="29"/>
      <c r="I8" s="27">
        <f t="shared" si="2"/>
        <v>0</v>
      </c>
      <c r="J8" s="20"/>
      <c r="K8" s="38">
        <v>6.0663081299999998E-2</v>
      </c>
      <c r="L8" s="20"/>
      <c r="M8" s="24">
        <f t="shared" si="3"/>
        <v>0</v>
      </c>
      <c r="N8" s="20"/>
      <c r="O8" s="24">
        <f t="shared" si="0"/>
        <v>-15606.476691289867</v>
      </c>
    </row>
    <row r="9" spans="1:15" x14ac:dyDescent="0.2">
      <c r="A9" s="25">
        <v>621</v>
      </c>
      <c r="B9" s="25" t="s">
        <v>39</v>
      </c>
      <c r="C9" s="24">
        <f t="shared" si="1"/>
        <v>-7279.8927162034506</v>
      </c>
      <c r="D9" s="20"/>
      <c r="E9" s="38">
        <v>2.8297272500000002E-2</v>
      </c>
      <c r="F9" s="25">
        <v>621</v>
      </c>
      <c r="G9" s="25" t="s">
        <v>39</v>
      </c>
      <c r="H9" s="29"/>
      <c r="I9" s="27">
        <f t="shared" si="2"/>
        <v>0</v>
      </c>
      <c r="J9" s="20"/>
      <c r="K9" s="38">
        <v>2.8297272500000002E-2</v>
      </c>
      <c r="L9" s="20"/>
      <c r="M9" s="24">
        <f t="shared" si="3"/>
        <v>0</v>
      </c>
      <c r="N9" s="20"/>
      <c r="O9" s="24">
        <f t="shared" si="0"/>
        <v>-7279.8927162034506</v>
      </c>
    </row>
    <row r="10" spans="1:15" x14ac:dyDescent="0.2">
      <c r="A10" s="25">
        <v>623</v>
      </c>
      <c r="B10" s="25" t="s">
        <v>83</v>
      </c>
      <c r="C10" s="24">
        <f t="shared" si="1"/>
        <v>-1221.94846682658</v>
      </c>
      <c r="D10" s="20"/>
      <c r="E10" s="38">
        <v>4.749769E-3</v>
      </c>
      <c r="F10" s="25">
        <v>623</v>
      </c>
      <c r="G10" s="25" t="s">
        <v>83</v>
      </c>
      <c r="H10" s="29"/>
      <c r="I10" s="27">
        <f t="shared" si="2"/>
        <v>0</v>
      </c>
      <c r="J10" s="20"/>
      <c r="K10" s="38">
        <v>4.749769E-3</v>
      </c>
      <c r="L10" s="20"/>
      <c r="M10" s="24">
        <f t="shared" si="3"/>
        <v>0</v>
      </c>
      <c r="N10" s="20"/>
      <c r="O10" s="24">
        <f t="shared" si="0"/>
        <v>-1221.94846682658</v>
      </c>
    </row>
    <row r="11" spans="1:15" x14ac:dyDescent="0.2">
      <c r="A11" s="25">
        <v>624</v>
      </c>
      <c r="B11" s="25" t="s">
        <v>40</v>
      </c>
      <c r="C11" s="24">
        <f t="shared" si="1"/>
        <v>-82.403491161402002</v>
      </c>
      <c r="D11" s="20"/>
      <c r="E11" s="38">
        <v>3.203061E-4</v>
      </c>
      <c r="F11" s="25">
        <v>624</v>
      </c>
      <c r="G11" s="25" t="s">
        <v>40</v>
      </c>
      <c r="H11" s="29"/>
      <c r="I11" s="27">
        <f t="shared" si="2"/>
        <v>0</v>
      </c>
      <c r="J11" s="20"/>
      <c r="K11" s="38">
        <v>3.203061E-4</v>
      </c>
      <c r="L11" s="20"/>
      <c r="M11" s="24">
        <f t="shared" si="3"/>
        <v>0</v>
      </c>
      <c r="N11" s="20"/>
      <c r="O11" s="24">
        <f t="shared" si="0"/>
        <v>-82.403491161402002</v>
      </c>
    </row>
    <row r="12" spans="1:15" x14ac:dyDescent="0.2">
      <c r="A12" s="25">
        <v>626</v>
      </c>
      <c r="B12" s="25" t="s">
        <v>41</v>
      </c>
      <c r="C12" s="24">
        <f t="shared" si="1"/>
        <v>-33.941925308915998</v>
      </c>
      <c r="D12" s="20"/>
      <c r="E12" s="38">
        <v>1.3193379999999999E-4</v>
      </c>
      <c r="F12" s="25">
        <v>626</v>
      </c>
      <c r="G12" s="25" t="s">
        <v>41</v>
      </c>
      <c r="H12" s="29"/>
      <c r="I12" s="27">
        <f t="shared" si="2"/>
        <v>0</v>
      </c>
      <c r="J12" s="20"/>
      <c r="K12" s="38">
        <v>1.3193379999999999E-4</v>
      </c>
      <c r="L12" s="20"/>
      <c r="M12" s="24">
        <f t="shared" si="3"/>
        <v>0</v>
      </c>
      <c r="N12" s="20"/>
      <c r="O12" s="24">
        <f t="shared" si="0"/>
        <v>-33.941925308915998</v>
      </c>
    </row>
    <row r="13" spans="1:15" x14ac:dyDescent="0.2">
      <c r="A13" s="25">
        <v>630</v>
      </c>
      <c r="B13" s="25" t="s">
        <v>43</v>
      </c>
      <c r="C13" s="24">
        <f t="shared" si="1"/>
        <v>-1417.693962043692</v>
      </c>
      <c r="D13" s="20"/>
      <c r="E13" s="38">
        <v>5.5106406E-3</v>
      </c>
      <c r="F13" s="25">
        <v>630</v>
      </c>
      <c r="G13" s="25" t="s">
        <v>43</v>
      </c>
      <c r="H13" s="29"/>
      <c r="I13" s="27">
        <f t="shared" si="2"/>
        <v>0</v>
      </c>
      <c r="J13" s="20"/>
      <c r="K13" s="38">
        <v>5.5106406E-3</v>
      </c>
      <c r="L13" s="20"/>
      <c r="M13" s="24">
        <f t="shared" si="3"/>
        <v>0</v>
      </c>
      <c r="N13" s="20"/>
      <c r="O13" s="24">
        <f t="shared" si="0"/>
        <v>-1417.693962043692</v>
      </c>
    </row>
    <row r="14" spans="1:15" x14ac:dyDescent="0.2">
      <c r="A14" s="25">
        <v>631</v>
      </c>
      <c r="B14" s="25" t="s">
        <v>44</v>
      </c>
      <c r="C14" s="24">
        <f t="shared" si="1"/>
        <v>-13717.452586196861</v>
      </c>
      <c r="D14" s="20"/>
      <c r="E14" s="38">
        <v>5.3320359099999999E-2</v>
      </c>
      <c r="F14" s="25">
        <v>631</v>
      </c>
      <c r="G14" s="25" t="s">
        <v>44</v>
      </c>
      <c r="H14" s="29"/>
      <c r="I14" s="27">
        <f t="shared" si="2"/>
        <v>0</v>
      </c>
      <c r="J14" s="20"/>
      <c r="K14" s="38">
        <v>5.3320359099999999E-2</v>
      </c>
      <c r="L14" s="20"/>
      <c r="M14" s="24">
        <f t="shared" si="3"/>
        <v>0</v>
      </c>
      <c r="N14" s="20"/>
      <c r="O14" s="24">
        <f t="shared" si="0"/>
        <v>-13717.452586196861</v>
      </c>
    </row>
    <row r="15" spans="1:15" x14ac:dyDescent="0.2">
      <c r="A15" s="25">
        <v>632</v>
      </c>
      <c r="B15" s="25" t="s">
        <v>45</v>
      </c>
      <c r="C15" s="24">
        <f t="shared" si="1"/>
        <v>-2875.8708074448</v>
      </c>
      <c r="D15" s="20"/>
      <c r="E15" s="38">
        <v>1.117864E-2</v>
      </c>
      <c r="F15" s="25">
        <v>632</v>
      </c>
      <c r="G15" s="25" t="s">
        <v>45</v>
      </c>
      <c r="H15" s="29"/>
      <c r="I15" s="27">
        <f t="shared" si="2"/>
        <v>0</v>
      </c>
      <c r="J15" s="20"/>
      <c r="K15" s="38">
        <v>1.117864E-2</v>
      </c>
      <c r="L15" s="20"/>
      <c r="M15" s="24">
        <f t="shared" si="3"/>
        <v>0</v>
      </c>
      <c r="N15" s="20"/>
      <c r="O15" s="24">
        <f t="shared" si="0"/>
        <v>-2875.8708074448</v>
      </c>
    </row>
    <row r="16" spans="1:15" x14ac:dyDescent="0.2">
      <c r="A16" s="25">
        <v>633</v>
      </c>
      <c r="B16" s="25" t="s">
        <v>46</v>
      </c>
      <c r="C16" s="24">
        <f t="shared" si="1"/>
        <v>-452.66789574169201</v>
      </c>
      <c r="D16" s="20"/>
      <c r="E16" s="38">
        <v>1.7595406E-3</v>
      </c>
      <c r="F16" s="25">
        <v>633</v>
      </c>
      <c r="G16" s="25" t="s">
        <v>46</v>
      </c>
      <c r="H16" s="29"/>
      <c r="I16" s="27">
        <f t="shared" si="2"/>
        <v>0</v>
      </c>
      <c r="J16" s="20"/>
      <c r="K16" s="38">
        <v>1.7595406E-3</v>
      </c>
      <c r="L16" s="20"/>
      <c r="M16" s="24">
        <f t="shared" si="3"/>
        <v>0</v>
      </c>
      <c r="N16" s="20"/>
      <c r="O16" s="24">
        <f t="shared" si="0"/>
        <v>-452.66789574169201</v>
      </c>
    </row>
    <row r="17" spans="1:15" x14ac:dyDescent="0.2">
      <c r="A17" s="25">
        <v>634</v>
      </c>
      <c r="B17" s="25" t="s">
        <v>47</v>
      </c>
      <c r="C17" s="24">
        <f t="shared" si="1"/>
        <v>-1395.4068019693079</v>
      </c>
      <c r="D17" s="20"/>
      <c r="E17" s="38">
        <v>5.4240093999999997E-3</v>
      </c>
      <c r="F17" s="25">
        <v>634</v>
      </c>
      <c r="G17" s="25" t="s">
        <v>47</v>
      </c>
      <c r="H17" s="29"/>
      <c r="I17" s="27">
        <f t="shared" si="2"/>
        <v>0</v>
      </c>
      <c r="J17" s="20"/>
      <c r="K17" s="38">
        <v>5.4240093999999997E-3</v>
      </c>
      <c r="L17" s="20"/>
      <c r="M17" s="24">
        <f t="shared" si="3"/>
        <v>0</v>
      </c>
      <c r="N17" s="20"/>
      <c r="O17" s="24">
        <f t="shared" si="0"/>
        <v>-1395.4068019693079</v>
      </c>
    </row>
    <row r="18" spans="1:15" x14ac:dyDescent="0.2">
      <c r="A18" s="25">
        <v>635</v>
      </c>
      <c r="B18" s="25" t="s">
        <v>48</v>
      </c>
      <c r="C18" s="24">
        <f t="shared" si="1"/>
        <v>-261.16127578427404</v>
      </c>
      <c r="D18" s="20"/>
      <c r="E18" s="38">
        <v>1.0151457000000001E-3</v>
      </c>
      <c r="F18" s="25">
        <v>635</v>
      </c>
      <c r="G18" s="25" t="s">
        <v>48</v>
      </c>
      <c r="H18" s="29"/>
      <c r="I18" s="27">
        <f t="shared" si="2"/>
        <v>0</v>
      </c>
      <c r="J18" s="20"/>
      <c r="K18" s="38">
        <v>1.0151457000000001E-3</v>
      </c>
      <c r="L18" s="20"/>
      <c r="M18" s="24">
        <f t="shared" si="3"/>
        <v>0</v>
      </c>
      <c r="N18" s="20"/>
      <c r="O18" s="24">
        <f t="shared" si="0"/>
        <v>-261.16127578427404</v>
      </c>
    </row>
    <row r="19" spans="1:15" x14ac:dyDescent="0.2">
      <c r="A19" s="25">
        <v>636</v>
      </c>
      <c r="B19" s="25" t="s">
        <v>49</v>
      </c>
      <c r="C19" s="24">
        <f t="shared" si="1"/>
        <v>-9598.4729460362159</v>
      </c>
      <c r="D19" s="20"/>
      <c r="E19" s="38">
        <v>3.7309698799999999E-2</v>
      </c>
      <c r="F19" s="25">
        <v>636</v>
      </c>
      <c r="G19" s="25" t="s">
        <v>49</v>
      </c>
      <c r="H19" s="29"/>
      <c r="I19" s="27">
        <f t="shared" si="2"/>
        <v>0</v>
      </c>
      <c r="J19" s="20"/>
      <c r="K19" s="38">
        <v>3.7309698799999999E-2</v>
      </c>
      <c r="L19" s="20"/>
      <c r="M19" s="24">
        <f t="shared" si="3"/>
        <v>0</v>
      </c>
      <c r="N19" s="20"/>
      <c r="O19" s="24">
        <f t="shared" si="0"/>
        <v>-9598.4729460362159</v>
      </c>
    </row>
    <row r="20" spans="1:15" x14ac:dyDescent="0.2">
      <c r="A20" s="25">
        <v>637</v>
      </c>
      <c r="B20" s="25" t="s">
        <v>111</v>
      </c>
      <c r="C20" s="24">
        <f t="shared" si="1"/>
        <v>-2354.7135626049244</v>
      </c>
      <c r="D20" s="20"/>
      <c r="E20" s="38">
        <v>9.1528782000000006E-3</v>
      </c>
      <c r="F20" s="25">
        <v>637</v>
      </c>
      <c r="G20" s="25" t="s">
        <v>111</v>
      </c>
      <c r="H20" s="29"/>
      <c r="I20" s="27">
        <f t="shared" si="2"/>
        <v>0</v>
      </c>
      <c r="J20" s="20"/>
      <c r="K20" s="38">
        <v>9.1528782000000006E-3</v>
      </c>
      <c r="L20" s="20"/>
      <c r="M20" s="24">
        <v>0</v>
      </c>
      <c r="N20" s="20"/>
      <c r="O20" s="24">
        <f>SUM(C20+I20)</f>
        <v>-2354.7135626049244</v>
      </c>
    </row>
    <row r="21" spans="1:15" x14ac:dyDescent="0.2">
      <c r="A21" s="25">
        <v>638</v>
      </c>
      <c r="B21" s="25" t="s">
        <v>50</v>
      </c>
      <c r="C21" s="24">
        <f t="shared" si="1"/>
        <v>-490.64105787407999</v>
      </c>
      <c r="D21" s="20"/>
      <c r="E21" s="38">
        <v>1.9071439999999999E-3</v>
      </c>
      <c r="F21" s="25">
        <v>638</v>
      </c>
      <c r="G21" s="25" t="s">
        <v>50</v>
      </c>
      <c r="H21" s="29"/>
      <c r="I21" s="27">
        <f t="shared" si="2"/>
        <v>0</v>
      </c>
      <c r="J21" s="20"/>
      <c r="K21" s="38">
        <v>1.9071439999999999E-3</v>
      </c>
      <c r="L21" s="20"/>
      <c r="M21" s="24">
        <f t="shared" si="3"/>
        <v>0</v>
      </c>
      <c r="N21" s="20"/>
      <c r="O21" s="24">
        <f t="shared" si="0"/>
        <v>-490.64105787407999</v>
      </c>
    </row>
    <row r="22" spans="1:15" x14ac:dyDescent="0.2">
      <c r="A22" s="25">
        <v>639</v>
      </c>
      <c r="B22" s="25" t="s">
        <v>51</v>
      </c>
      <c r="C22" s="24">
        <f t="shared" si="1"/>
        <v>-857.87992526524204</v>
      </c>
      <c r="D22" s="20"/>
      <c r="E22" s="38">
        <v>3.3346181000000002E-3</v>
      </c>
      <c r="F22" s="25">
        <v>639</v>
      </c>
      <c r="G22" s="25" t="s">
        <v>51</v>
      </c>
      <c r="H22" s="29"/>
      <c r="I22" s="27">
        <f t="shared" si="2"/>
        <v>0</v>
      </c>
      <c r="J22" s="20"/>
      <c r="K22" s="38">
        <v>3.3346181000000002E-3</v>
      </c>
      <c r="L22" s="20"/>
      <c r="M22" s="24">
        <f t="shared" si="3"/>
        <v>0</v>
      </c>
      <c r="N22" s="20"/>
      <c r="O22" s="24">
        <f t="shared" si="0"/>
        <v>-857.87992526524204</v>
      </c>
    </row>
    <row r="23" spans="1:15" x14ac:dyDescent="0.2">
      <c r="A23" s="25">
        <v>640</v>
      </c>
      <c r="B23" s="25" t="s">
        <v>52</v>
      </c>
      <c r="C23" s="24">
        <f t="shared" si="1"/>
        <v>-1162.791887877054</v>
      </c>
      <c r="D23" s="20"/>
      <c r="E23" s="38">
        <v>4.5198247000000002E-3</v>
      </c>
      <c r="F23" s="25">
        <v>640</v>
      </c>
      <c r="G23" s="25" t="s">
        <v>52</v>
      </c>
      <c r="H23" s="29"/>
      <c r="I23" s="27">
        <f t="shared" si="2"/>
        <v>0</v>
      </c>
      <c r="J23" s="20"/>
      <c r="K23" s="38">
        <v>4.5198247000000002E-3</v>
      </c>
      <c r="L23" s="20"/>
      <c r="M23" s="24">
        <f t="shared" si="3"/>
        <v>0</v>
      </c>
      <c r="N23" s="20"/>
      <c r="O23" s="24">
        <f t="shared" si="0"/>
        <v>-1162.791887877054</v>
      </c>
    </row>
    <row r="24" spans="1:15" x14ac:dyDescent="0.2">
      <c r="A24" s="25">
        <v>641</v>
      </c>
      <c r="B24" s="25" t="s">
        <v>70</v>
      </c>
      <c r="C24" s="24">
        <f t="shared" si="1"/>
        <v>-0.77308078410000003</v>
      </c>
      <c r="D24" s="20"/>
      <c r="E24" s="38">
        <v>3.005E-6</v>
      </c>
      <c r="F24" s="25">
        <v>641</v>
      </c>
      <c r="G24" s="25" t="s">
        <v>70</v>
      </c>
      <c r="H24" s="29"/>
      <c r="I24" s="27">
        <f t="shared" si="2"/>
        <v>0</v>
      </c>
      <c r="J24" s="20"/>
      <c r="K24" s="38">
        <v>3.005E-6</v>
      </c>
      <c r="L24" s="20"/>
      <c r="M24" s="24">
        <f t="shared" si="3"/>
        <v>0</v>
      </c>
      <c r="N24" s="20"/>
      <c r="O24" s="24">
        <f t="shared" si="0"/>
        <v>-0.77308078410000003</v>
      </c>
    </row>
    <row r="25" spans="1:15" x14ac:dyDescent="0.2">
      <c r="A25" s="25">
        <v>642</v>
      </c>
      <c r="B25" s="25" t="s">
        <v>53</v>
      </c>
      <c r="C25" s="24">
        <f t="shared" si="1"/>
        <v>-282.02524687441803</v>
      </c>
      <c r="D25" s="20"/>
      <c r="E25" s="38">
        <v>1.0962449E-3</v>
      </c>
      <c r="F25" s="25">
        <v>642</v>
      </c>
      <c r="G25" s="25" t="s">
        <v>53</v>
      </c>
      <c r="H25" s="29"/>
      <c r="I25" s="27">
        <f t="shared" si="2"/>
        <v>0</v>
      </c>
      <c r="J25" s="20"/>
      <c r="K25" s="38">
        <v>1.0962449E-3</v>
      </c>
      <c r="L25" s="20"/>
      <c r="M25" s="24">
        <f t="shared" si="3"/>
        <v>0</v>
      </c>
      <c r="N25" s="20"/>
      <c r="O25" s="24">
        <f t="shared" si="0"/>
        <v>-282.02524687441803</v>
      </c>
    </row>
    <row r="26" spans="1:15" x14ac:dyDescent="0.2">
      <c r="A26" s="25">
        <v>643</v>
      </c>
      <c r="B26" s="25" t="s">
        <v>54</v>
      </c>
      <c r="C26" s="24">
        <f t="shared" si="1"/>
        <v>-361.11951492967796</v>
      </c>
      <c r="D26" s="20"/>
      <c r="E26" s="38">
        <v>1.4036878999999999E-3</v>
      </c>
      <c r="F26" s="25">
        <v>643</v>
      </c>
      <c r="G26" s="25" t="s">
        <v>54</v>
      </c>
      <c r="H26" s="29"/>
      <c r="I26" s="27">
        <f t="shared" si="2"/>
        <v>0</v>
      </c>
      <c r="J26" s="20"/>
      <c r="K26" s="38">
        <v>1.4036878999999999E-3</v>
      </c>
      <c r="L26" s="20"/>
      <c r="M26" s="24">
        <f t="shared" si="3"/>
        <v>0</v>
      </c>
      <c r="N26" s="20"/>
      <c r="O26" s="24">
        <f t="shared" si="0"/>
        <v>-361.11951492967796</v>
      </c>
    </row>
    <row r="27" spans="1:15" x14ac:dyDescent="0.2">
      <c r="A27" s="25">
        <v>644</v>
      </c>
      <c r="B27" s="25" t="s">
        <v>55</v>
      </c>
      <c r="C27" s="24">
        <f t="shared" si="1"/>
        <v>-447.48678807874802</v>
      </c>
      <c r="D27" s="20"/>
      <c r="E27" s="38">
        <v>1.7394013999999999E-3</v>
      </c>
      <c r="F27" s="25">
        <v>644</v>
      </c>
      <c r="G27" s="25" t="s">
        <v>55</v>
      </c>
      <c r="H27" s="29"/>
      <c r="I27" s="27">
        <f t="shared" si="2"/>
        <v>0</v>
      </c>
      <c r="J27" s="20"/>
      <c r="K27" s="38">
        <v>1.7394013999999999E-3</v>
      </c>
      <c r="L27" s="20"/>
      <c r="M27" s="24">
        <f t="shared" si="3"/>
        <v>0</v>
      </c>
      <c r="N27" s="20"/>
      <c r="O27" s="24">
        <f t="shared" si="0"/>
        <v>-447.48678807874802</v>
      </c>
    </row>
    <row r="28" spans="1:15" x14ac:dyDescent="0.2">
      <c r="A28" s="25">
        <v>645</v>
      </c>
      <c r="B28" s="25" t="s">
        <v>56</v>
      </c>
      <c r="C28" s="24">
        <f t="shared" si="1"/>
        <v>-162.071588397672</v>
      </c>
      <c r="D28" s="20"/>
      <c r="E28" s="38">
        <v>6.2997960000000001E-4</v>
      </c>
      <c r="F28" s="25">
        <v>645</v>
      </c>
      <c r="G28" s="25" t="s">
        <v>56</v>
      </c>
      <c r="H28" s="29"/>
      <c r="I28" s="27">
        <f t="shared" si="2"/>
        <v>0</v>
      </c>
      <c r="J28" s="20"/>
      <c r="K28" s="38">
        <v>6.2997960000000001E-4</v>
      </c>
      <c r="L28" s="20"/>
      <c r="M28" s="24">
        <f t="shared" si="3"/>
        <v>0</v>
      </c>
      <c r="N28" s="20"/>
      <c r="O28" s="24">
        <f t="shared" si="0"/>
        <v>-162.071588397672</v>
      </c>
    </row>
    <row r="29" spans="1:15" x14ac:dyDescent="0.2">
      <c r="A29" s="25">
        <v>646</v>
      </c>
      <c r="B29" s="25" t="s">
        <v>57</v>
      </c>
      <c r="C29" s="24">
        <f t="shared" si="1"/>
        <v>-1216.853131254624</v>
      </c>
      <c r="D29" s="20"/>
      <c r="E29" s="38">
        <v>4.7299632000000003E-3</v>
      </c>
      <c r="F29" s="25">
        <v>646</v>
      </c>
      <c r="G29" s="25" t="s">
        <v>57</v>
      </c>
      <c r="H29" s="29"/>
      <c r="I29" s="27">
        <f t="shared" si="2"/>
        <v>0</v>
      </c>
      <c r="J29" s="20"/>
      <c r="K29" s="38">
        <v>4.7299632000000003E-3</v>
      </c>
      <c r="L29" s="20"/>
      <c r="M29" s="24">
        <f t="shared" si="3"/>
        <v>0</v>
      </c>
      <c r="N29" s="20"/>
      <c r="O29" s="24">
        <f t="shared" si="0"/>
        <v>-1216.853131254624</v>
      </c>
    </row>
    <row r="30" spans="1:15" x14ac:dyDescent="0.2">
      <c r="A30" s="25">
        <v>647</v>
      </c>
      <c r="B30" s="25" t="s">
        <v>58</v>
      </c>
      <c r="C30" s="24">
        <f t="shared" si="1"/>
        <v>-2974.9065206721662</v>
      </c>
      <c r="D30" s="20"/>
      <c r="E30" s="38">
        <v>1.1563596299999999E-2</v>
      </c>
      <c r="F30" s="25">
        <v>647</v>
      </c>
      <c r="G30" s="25" t="s">
        <v>58</v>
      </c>
      <c r="H30" s="29"/>
      <c r="I30" s="27">
        <f t="shared" si="2"/>
        <v>0</v>
      </c>
      <c r="J30" s="20"/>
      <c r="K30" s="38">
        <v>1.1563596299999999E-2</v>
      </c>
      <c r="L30" s="20"/>
      <c r="M30" s="24">
        <f t="shared" si="3"/>
        <v>0</v>
      </c>
      <c r="N30" s="20"/>
      <c r="O30" s="24">
        <f t="shared" si="0"/>
        <v>-2974.9065206721662</v>
      </c>
    </row>
    <row r="31" spans="1:15" x14ac:dyDescent="0.2">
      <c r="A31" s="25">
        <v>648</v>
      </c>
      <c r="B31" s="25" t="s">
        <v>59</v>
      </c>
      <c r="C31" s="24">
        <f t="shared" si="1"/>
        <v>-644.00621305386608</v>
      </c>
      <c r="D31" s="20"/>
      <c r="E31" s="38">
        <v>2.5032813000000001E-3</v>
      </c>
      <c r="F31" s="25">
        <v>648</v>
      </c>
      <c r="G31" s="25" t="s">
        <v>59</v>
      </c>
      <c r="H31" s="29"/>
      <c r="I31" s="27">
        <f t="shared" si="2"/>
        <v>0</v>
      </c>
      <c r="J31" s="20"/>
      <c r="K31" s="38">
        <v>2.5032813000000001E-3</v>
      </c>
      <c r="L31" s="20"/>
      <c r="M31" s="24">
        <f t="shared" si="3"/>
        <v>0</v>
      </c>
      <c r="N31" s="20"/>
      <c r="O31" s="24">
        <f t="shared" si="0"/>
        <v>-644.00621305386608</v>
      </c>
    </row>
    <row r="32" spans="1:15" x14ac:dyDescent="0.2">
      <c r="A32" s="25">
        <v>649</v>
      </c>
      <c r="B32" s="25" t="s">
        <v>101</v>
      </c>
      <c r="C32" s="24">
        <f t="shared" si="1"/>
        <v>-5351.4589336761428</v>
      </c>
      <c r="D32" s="20"/>
      <c r="E32" s="38">
        <v>2.0801363100000001E-2</v>
      </c>
      <c r="F32" s="25">
        <v>649</v>
      </c>
      <c r="G32" s="25" t="s">
        <v>101</v>
      </c>
      <c r="H32" s="29"/>
      <c r="I32" s="27">
        <f t="shared" si="2"/>
        <v>0</v>
      </c>
      <c r="J32" s="20"/>
      <c r="K32" s="38">
        <v>2.0801363100000001E-2</v>
      </c>
      <c r="L32" s="20"/>
      <c r="M32" s="24">
        <f t="shared" si="3"/>
        <v>0</v>
      </c>
      <c r="N32" s="20"/>
      <c r="O32" s="24">
        <f>SUM(C32+I32)</f>
        <v>-5351.4589336761428</v>
      </c>
    </row>
    <row r="33" spans="1:15" x14ac:dyDescent="0.2">
      <c r="A33" s="25">
        <v>650</v>
      </c>
      <c r="B33" s="25" t="s">
        <v>60</v>
      </c>
      <c r="C33" s="24">
        <f t="shared" si="1"/>
        <v>-7686.1915866855725</v>
      </c>
      <c r="D33" s="20"/>
      <c r="E33" s="38">
        <v>2.9876574600000001E-2</v>
      </c>
      <c r="F33" s="25">
        <v>650</v>
      </c>
      <c r="G33" s="25" t="s">
        <v>60</v>
      </c>
      <c r="H33" s="29"/>
      <c r="I33" s="27">
        <f t="shared" si="2"/>
        <v>0</v>
      </c>
      <c r="J33" s="20"/>
      <c r="K33" s="38">
        <v>2.9876574600000001E-2</v>
      </c>
      <c r="L33" s="20"/>
      <c r="M33" s="24">
        <f t="shared" si="3"/>
        <v>0</v>
      </c>
      <c r="N33" s="20"/>
      <c r="O33" s="24">
        <f t="shared" si="0"/>
        <v>-7686.1915866855725</v>
      </c>
    </row>
    <row r="34" spans="1:15" x14ac:dyDescent="0.2">
      <c r="A34" s="25">
        <v>651</v>
      </c>
      <c r="B34" s="25" t="s">
        <v>73</v>
      </c>
      <c r="C34" s="24">
        <f t="shared" si="1"/>
        <v>-69.504979154579999</v>
      </c>
      <c r="D34" s="20"/>
      <c r="E34" s="38">
        <v>2.7016900000000001E-4</v>
      </c>
      <c r="F34" s="25">
        <v>651</v>
      </c>
      <c r="G34" s="25" t="s">
        <v>73</v>
      </c>
      <c r="H34" s="29"/>
      <c r="I34" s="27">
        <f t="shared" si="2"/>
        <v>0</v>
      </c>
      <c r="J34" s="20"/>
      <c r="K34" s="38">
        <v>2.7016900000000001E-4</v>
      </c>
      <c r="L34" s="20"/>
      <c r="M34" s="24">
        <f t="shared" si="3"/>
        <v>0</v>
      </c>
      <c r="N34" s="20"/>
      <c r="O34" s="24">
        <f t="shared" si="0"/>
        <v>-69.504979154579999</v>
      </c>
    </row>
    <row r="35" spans="1:15" x14ac:dyDescent="0.2">
      <c r="A35" s="25">
        <v>652</v>
      </c>
      <c r="B35" s="25" t="s">
        <v>61</v>
      </c>
      <c r="C35" s="24">
        <f t="shared" si="1"/>
        <v>-61655.268736251848</v>
      </c>
      <c r="D35" s="20"/>
      <c r="E35" s="38">
        <v>0.23965682029999999</v>
      </c>
      <c r="F35" s="25">
        <v>652</v>
      </c>
      <c r="G35" s="25" t="s">
        <v>61</v>
      </c>
      <c r="H35" s="29"/>
      <c r="I35" s="27">
        <f t="shared" si="2"/>
        <v>0</v>
      </c>
      <c r="J35" s="20"/>
      <c r="K35" s="38">
        <v>0.23965682029999999</v>
      </c>
      <c r="L35" s="20"/>
      <c r="M35" s="24"/>
      <c r="N35" s="20"/>
      <c r="O35" s="24">
        <f t="shared" si="0"/>
        <v>-61655.268736251848</v>
      </c>
    </row>
    <row r="36" spans="1:15" x14ac:dyDescent="0.2">
      <c r="A36" s="25">
        <v>654</v>
      </c>
      <c r="B36" s="25" t="s">
        <v>63</v>
      </c>
      <c r="C36" s="24">
        <f t="shared" si="1"/>
        <v>-10229.318262693343</v>
      </c>
      <c r="D36" s="20"/>
      <c r="E36" s="38">
        <v>3.9761823100000003E-2</v>
      </c>
      <c r="F36" s="25">
        <v>654</v>
      </c>
      <c r="G36" s="25" t="s">
        <v>63</v>
      </c>
      <c r="H36" s="29"/>
      <c r="I36" s="27">
        <f t="shared" si="2"/>
        <v>0</v>
      </c>
      <c r="J36" s="20"/>
      <c r="K36" s="38">
        <v>3.9761823100000003E-2</v>
      </c>
      <c r="L36" s="20"/>
      <c r="M36" s="24"/>
      <c r="N36" s="20"/>
      <c r="O36" s="24">
        <f t="shared" si="0"/>
        <v>-10229.318262693343</v>
      </c>
    </row>
    <row r="37" spans="1:15" x14ac:dyDescent="0.2">
      <c r="A37" s="25">
        <v>658</v>
      </c>
      <c r="B37" s="25" t="s">
        <v>64</v>
      </c>
      <c r="C37" s="24">
        <f t="shared" si="1"/>
        <v>-10985.275757638963</v>
      </c>
      <c r="D37" s="20"/>
      <c r="E37" s="38">
        <v>4.2700264100000003E-2</v>
      </c>
      <c r="F37" s="25">
        <v>658</v>
      </c>
      <c r="G37" s="25" t="s">
        <v>64</v>
      </c>
      <c r="H37" s="29"/>
      <c r="I37" s="27">
        <f t="shared" si="2"/>
        <v>0</v>
      </c>
      <c r="J37" s="20"/>
      <c r="K37" s="38">
        <v>4.2700264100000003E-2</v>
      </c>
      <c r="L37" s="20"/>
      <c r="M37" s="24"/>
      <c r="N37" s="20"/>
      <c r="O37" s="24">
        <f t="shared" si="0"/>
        <v>-10985.275757638963</v>
      </c>
    </row>
    <row r="38" spans="1:15" x14ac:dyDescent="0.2">
      <c r="A38" s="25">
        <v>659</v>
      </c>
      <c r="B38" s="25" t="s">
        <v>65</v>
      </c>
      <c r="C38" s="24">
        <f t="shared" si="1"/>
        <v>-3432.688120693962</v>
      </c>
      <c r="D38" s="20"/>
      <c r="E38" s="38">
        <v>1.33430141E-2</v>
      </c>
      <c r="F38" s="25">
        <v>659</v>
      </c>
      <c r="G38" s="25" t="s">
        <v>65</v>
      </c>
      <c r="H38" s="29"/>
      <c r="I38" s="27">
        <f t="shared" si="2"/>
        <v>0</v>
      </c>
      <c r="J38" s="20"/>
      <c r="K38" s="38">
        <v>1.33430141E-2</v>
      </c>
      <c r="L38" s="20"/>
      <c r="M38" s="24"/>
      <c r="N38" s="20"/>
      <c r="O38" s="24">
        <f t="shared" si="0"/>
        <v>-3432.688120693962</v>
      </c>
    </row>
    <row r="39" spans="1:15" x14ac:dyDescent="0.2">
      <c r="A39" s="25">
        <v>660</v>
      </c>
      <c r="B39" s="25" t="s">
        <v>66</v>
      </c>
      <c r="C39" s="24">
        <f t="shared" si="1"/>
        <v>-3684.5981020980721</v>
      </c>
      <c r="D39" s="20"/>
      <c r="E39" s="38">
        <v>1.43221996E-2</v>
      </c>
      <c r="F39" s="25">
        <v>660</v>
      </c>
      <c r="G39" s="25" t="s">
        <v>66</v>
      </c>
      <c r="H39" s="29"/>
      <c r="I39" s="27">
        <f t="shared" si="2"/>
        <v>0</v>
      </c>
      <c r="J39" s="20"/>
      <c r="K39" s="38">
        <v>1.43221996E-2</v>
      </c>
      <c r="L39" s="20"/>
      <c r="M39" s="24">
        <f>SUM(I39*0.3531)</f>
        <v>0</v>
      </c>
      <c r="N39" s="20"/>
      <c r="O39" s="24">
        <f t="shared" si="0"/>
        <v>-3684.5981020980721</v>
      </c>
    </row>
    <row r="40" spans="1:15" x14ac:dyDescent="0.2">
      <c r="A40" s="25">
        <v>662</v>
      </c>
      <c r="B40" s="25" t="s">
        <v>92</v>
      </c>
      <c r="C40" s="24">
        <f t="shared" si="1"/>
        <v>-343.55918429908201</v>
      </c>
      <c r="D40" s="20"/>
      <c r="E40" s="38">
        <v>1.3354300999999999E-3</v>
      </c>
      <c r="F40" s="25">
        <v>662</v>
      </c>
      <c r="G40" s="25" t="s">
        <v>92</v>
      </c>
      <c r="H40" s="29"/>
      <c r="I40" s="27">
        <f t="shared" si="2"/>
        <v>0</v>
      </c>
      <c r="J40" s="20"/>
      <c r="K40" s="38">
        <v>1.3354300999999999E-3</v>
      </c>
      <c r="L40" s="20"/>
      <c r="M40" s="24">
        <f>SUM(I40*0.3531)</f>
        <v>0</v>
      </c>
      <c r="N40" s="20"/>
      <c r="O40" s="24">
        <f t="shared" si="0"/>
        <v>-343.55918429908201</v>
      </c>
    </row>
    <row r="41" spans="1:15" x14ac:dyDescent="0.2">
      <c r="A41" s="25">
        <v>663</v>
      </c>
      <c r="B41" s="25" t="s">
        <v>67</v>
      </c>
      <c r="C41" s="24">
        <f t="shared" si="1"/>
        <v>-3661.9058528381161</v>
      </c>
      <c r="D41" s="20"/>
      <c r="E41" s="38">
        <v>1.4233993800000001E-2</v>
      </c>
      <c r="F41" s="25">
        <v>663</v>
      </c>
      <c r="G41" s="25" t="s">
        <v>67</v>
      </c>
      <c r="H41" s="29"/>
      <c r="I41" s="27">
        <f t="shared" si="2"/>
        <v>0</v>
      </c>
      <c r="J41" s="20"/>
      <c r="K41" s="38">
        <v>1.4233993800000001E-2</v>
      </c>
      <c r="L41" s="20"/>
      <c r="M41" s="24">
        <f>SUM(I41*0.3531)</f>
        <v>0</v>
      </c>
      <c r="N41" s="20"/>
      <c r="O41" s="24">
        <f t="shared" si="0"/>
        <v>-3661.9058528381161</v>
      </c>
    </row>
    <row r="42" spans="1:15" x14ac:dyDescent="0.2">
      <c r="A42" s="25">
        <v>666</v>
      </c>
      <c r="B42" s="25" t="s">
        <v>69</v>
      </c>
      <c r="C42" s="24">
        <f t="shared" si="1"/>
        <v>-1272.9467409837121</v>
      </c>
      <c r="D42" s="20"/>
      <c r="E42" s="38">
        <v>4.9480015999999998E-3</v>
      </c>
      <c r="F42" s="25">
        <v>666</v>
      </c>
      <c r="G42" s="25" t="s">
        <v>69</v>
      </c>
      <c r="H42" s="29"/>
      <c r="I42" s="27">
        <f t="shared" si="2"/>
        <v>0</v>
      </c>
      <c r="J42" s="20"/>
      <c r="K42" s="38">
        <v>4.9480015999999998E-3</v>
      </c>
      <c r="L42" s="20"/>
      <c r="M42" s="24">
        <f>SUM(I42*0.3531)</f>
        <v>0</v>
      </c>
      <c r="N42" s="20"/>
      <c r="O42" s="24">
        <f t="shared" si="0"/>
        <v>-1272.9467409837121</v>
      </c>
    </row>
    <row r="43" spans="1:15" x14ac:dyDescent="0.2">
      <c r="A43" s="25">
        <v>683</v>
      </c>
      <c r="B43" s="25" t="s">
        <v>68</v>
      </c>
      <c r="C43" s="24">
        <f t="shared" si="1"/>
        <v>-12.66205991076</v>
      </c>
      <c r="D43" s="20"/>
      <c r="E43" s="38">
        <v>4.9218000000000002E-5</v>
      </c>
      <c r="F43" s="25">
        <v>683</v>
      </c>
      <c r="G43" s="25" t="s">
        <v>68</v>
      </c>
      <c r="H43" s="29"/>
      <c r="I43" s="27">
        <f t="shared" si="2"/>
        <v>0</v>
      </c>
      <c r="J43" s="20"/>
      <c r="K43" s="38">
        <v>4.9218000000000002E-5</v>
      </c>
      <c r="L43" s="20"/>
      <c r="M43" s="24">
        <f>SUM(I43*0.3531)</f>
        <v>0</v>
      </c>
      <c r="N43" s="20"/>
      <c r="O43" s="24">
        <f t="shared" si="0"/>
        <v>-12.66205991076</v>
      </c>
    </row>
    <row r="44" spans="1:15" x14ac:dyDescent="0.2">
      <c r="A44" s="25">
        <v>688</v>
      </c>
      <c r="B44" s="25" t="s">
        <v>71</v>
      </c>
      <c r="C44" s="24">
        <f t="shared" si="1"/>
        <v>-5377.3465406329087</v>
      </c>
      <c r="D44" s="20"/>
      <c r="E44" s="38">
        <v>2.0901989400000001E-2</v>
      </c>
      <c r="F44" s="25">
        <v>688</v>
      </c>
      <c r="G44" s="25" t="s">
        <v>71</v>
      </c>
      <c r="H44" s="29"/>
      <c r="I44" s="27">
        <f t="shared" si="2"/>
        <v>0</v>
      </c>
      <c r="J44" s="20"/>
      <c r="K44" s="38">
        <v>2.0901989400000001E-2</v>
      </c>
      <c r="L44" s="20"/>
      <c r="M44" s="24"/>
      <c r="N44" s="20"/>
      <c r="O44" s="24">
        <f>SUM(C44+I44)</f>
        <v>-5377.3465406329087</v>
      </c>
    </row>
    <row r="45" spans="1:15" x14ac:dyDescent="0.2">
      <c r="A45" s="25">
        <v>690</v>
      </c>
      <c r="B45" s="25" t="s">
        <v>103</v>
      </c>
      <c r="C45" s="24">
        <f t="shared" si="1"/>
        <v>-201.07916091831601</v>
      </c>
      <c r="D45" s="20"/>
      <c r="E45" s="38">
        <v>7.8160380000000002E-4</v>
      </c>
      <c r="F45" s="25">
        <v>690</v>
      </c>
      <c r="G45" s="25" t="s">
        <v>103</v>
      </c>
      <c r="H45" s="29"/>
      <c r="I45" s="27">
        <f t="shared" si="2"/>
        <v>0</v>
      </c>
      <c r="J45" s="20"/>
      <c r="K45" s="38">
        <v>7.8160380000000002E-4</v>
      </c>
      <c r="L45" s="20"/>
      <c r="M45" s="24">
        <f>SUM(I45*0.3531)</f>
        <v>0</v>
      </c>
      <c r="N45" s="20"/>
      <c r="O45" s="24">
        <f t="shared" si="0"/>
        <v>-201.07916091831601</v>
      </c>
    </row>
    <row r="46" spans="1:15" x14ac:dyDescent="0.2">
      <c r="A46" s="25">
        <v>691</v>
      </c>
      <c r="B46" s="25" t="s">
        <v>104</v>
      </c>
      <c r="C46" s="24">
        <f t="shared" si="1"/>
        <v>-290.22785266881601</v>
      </c>
      <c r="D46" s="20"/>
      <c r="E46" s="38">
        <v>1.1281288E-3</v>
      </c>
      <c r="F46" s="25"/>
      <c r="G46" s="25" t="s">
        <v>104</v>
      </c>
      <c r="H46" s="29"/>
      <c r="I46" s="27">
        <f t="shared" si="2"/>
        <v>0</v>
      </c>
      <c r="J46" s="20"/>
      <c r="K46" s="38">
        <v>1.1281288E-3</v>
      </c>
      <c r="L46" s="20"/>
      <c r="M46" s="24"/>
      <c r="N46" s="20"/>
      <c r="O46" s="24">
        <f>SUM(C46+I46)</f>
        <v>-290.22785266881601</v>
      </c>
    </row>
    <row r="47" spans="1:15" x14ac:dyDescent="0.2">
      <c r="A47" s="20"/>
      <c r="B47" s="20"/>
      <c r="C47" s="20"/>
      <c r="D47" s="20"/>
      <c r="E47" s="37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20"/>
      <c r="B48" s="20"/>
      <c r="C48" s="20"/>
      <c r="D48" s="20"/>
      <c r="E48" s="37"/>
      <c r="F48" s="20"/>
      <c r="G48" s="20"/>
      <c r="H48" s="20"/>
      <c r="I48" s="20"/>
      <c r="J48" s="20"/>
      <c r="K48" s="23">
        <f>SUM(K3:K47)</f>
        <v>1.0000000000000002</v>
      </c>
      <c r="L48" s="20"/>
      <c r="M48" s="22">
        <f>SUM(M5:M47)</f>
        <v>0</v>
      </c>
      <c r="N48" s="20"/>
      <c r="O48" s="40">
        <f>SUM(O3:O47)</f>
        <v>-257264.82</v>
      </c>
    </row>
    <row r="49" spans="1:15" x14ac:dyDescent="0.2">
      <c r="A49" s="20"/>
      <c r="B49" s="20"/>
      <c r="C49" s="24">
        <f>SUM(C3:C46)</f>
        <v>-257264.82</v>
      </c>
      <c r="D49" s="24"/>
      <c r="E49" s="38">
        <f>SUM(E3:E47)</f>
        <v>1.0000000000000002</v>
      </c>
      <c r="F49" s="25"/>
      <c r="G49" s="25"/>
      <c r="H49" s="25"/>
      <c r="I49" s="24">
        <f>SUM(I3:I48)</f>
        <v>0</v>
      </c>
      <c r="J49" s="20"/>
      <c r="K49" s="23">
        <f>K48-K2</f>
        <v>0</v>
      </c>
      <c r="L49" s="20"/>
      <c r="M49" s="20"/>
      <c r="N49" s="20"/>
      <c r="O49" s="31"/>
    </row>
  </sheetData>
  <pageMargins left="0" right="0" top="0.5" bottom="0.5" header="0.05" footer="0.05"/>
  <pageSetup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zoomScaleNormal="100" workbookViewId="0">
      <selection activeCell="C3" sqref="C3"/>
    </sheetView>
  </sheetViews>
  <sheetFormatPr defaultRowHeight="12.75" x14ac:dyDescent="0.2"/>
  <cols>
    <col min="1" max="1" width="4.7109375" customWidth="1"/>
    <col min="2" max="2" width="12.28515625" customWidth="1"/>
    <col min="3" max="3" width="12" bestFit="1" customWidth="1"/>
    <col min="4" max="4" width="1.28515625" customWidth="1"/>
    <col min="5" max="5" width="10.42578125" style="1" bestFit="1" customWidth="1"/>
    <col min="6" max="6" width="4.7109375" customWidth="1"/>
    <col min="7" max="7" width="11.140625" customWidth="1"/>
    <col min="8" max="8" width="1.28515625" customWidth="1"/>
    <col min="9" max="9" width="8.7109375" customWidth="1"/>
    <col min="10" max="10" width="1.28515625" customWidth="1"/>
    <col min="11" max="11" width="10.7109375" customWidth="1"/>
    <col min="12" max="12" width="1.28515625" customWidth="1"/>
    <col min="13" max="13" width="7.7109375" customWidth="1"/>
    <col min="14" max="14" width="1.28515625" customWidth="1"/>
    <col min="15" max="15" width="15.140625" bestFit="1" customWidth="1"/>
  </cols>
  <sheetData>
    <row r="1" spans="1:15" x14ac:dyDescent="0.2">
      <c r="A1" s="20"/>
      <c r="B1" s="20"/>
      <c r="C1" s="21" t="s">
        <v>107</v>
      </c>
      <c r="D1" s="20"/>
      <c r="E1" s="36"/>
      <c r="F1" s="20"/>
      <c r="G1" s="20"/>
      <c r="H1" s="20"/>
      <c r="I1" s="20" t="s">
        <v>33</v>
      </c>
      <c r="J1" s="20"/>
      <c r="K1" s="20"/>
      <c r="L1" s="20"/>
      <c r="M1" s="20" t="s">
        <v>72</v>
      </c>
      <c r="N1" s="20"/>
      <c r="O1" s="20"/>
    </row>
    <row r="2" spans="1:15" x14ac:dyDescent="0.2">
      <c r="A2" s="25">
        <v>699</v>
      </c>
      <c r="B2" s="25" t="s">
        <v>35</v>
      </c>
      <c r="C2" s="34">
        <v>196023.78</v>
      </c>
      <c r="D2" s="20"/>
      <c r="E2" s="23">
        <v>1</v>
      </c>
      <c r="F2" s="25">
        <v>699</v>
      </c>
      <c r="G2" s="25" t="s">
        <v>35</v>
      </c>
      <c r="H2" s="28"/>
      <c r="I2" s="35"/>
      <c r="J2" s="20"/>
      <c r="K2" s="26">
        <v>1</v>
      </c>
      <c r="L2" s="20"/>
      <c r="M2" s="25"/>
      <c r="N2" s="20"/>
      <c r="O2" s="25"/>
    </row>
    <row r="3" spans="1:15" x14ac:dyDescent="0.2">
      <c r="A3" s="25">
        <v>101</v>
      </c>
      <c r="B3" s="2" t="s">
        <v>34</v>
      </c>
      <c r="C3" s="24">
        <f>-E3*$C$2</f>
        <v>-51775.002399371406</v>
      </c>
      <c r="D3" s="20"/>
      <c r="E3" s="23">
        <v>0.26412613000000001</v>
      </c>
      <c r="F3" s="25">
        <v>101</v>
      </c>
      <c r="G3" s="2" t="s">
        <v>34</v>
      </c>
      <c r="H3" s="29"/>
      <c r="I3" s="27">
        <f t="shared" ref="I3:I46" si="0">-K3*$I$2</f>
        <v>0</v>
      </c>
      <c r="J3" s="20"/>
      <c r="K3" s="23">
        <v>0.26412613000000001</v>
      </c>
      <c r="L3" s="20"/>
      <c r="M3" s="25"/>
      <c r="N3" s="20"/>
      <c r="O3" s="24">
        <f t="shared" ref="O3:O46" si="1">SUM(C3+I3)</f>
        <v>-51775.002399371406</v>
      </c>
    </row>
    <row r="4" spans="1:15" x14ac:dyDescent="0.2">
      <c r="A4" s="25">
        <v>514</v>
      </c>
      <c r="B4" s="2" t="s">
        <v>81</v>
      </c>
      <c r="C4" s="24">
        <f t="shared" ref="C4:C46" si="2">-E4*$C$2</f>
        <v>-1070.564272092</v>
      </c>
      <c r="D4" s="20"/>
      <c r="E4" s="23">
        <v>5.4613999999999999E-3</v>
      </c>
      <c r="F4" s="25">
        <v>514</v>
      </c>
      <c r="G4" s="2" t="s">
        <v>81</v>
      </c>
      <c r="H4" s="29"/>
      <c r="I4" s="27">
        <f t="shared" si="0"/>
        <v>0</v>
      </c>
      <c r="J4" s="20"/>
      <c r="K4" s="23">
        <v>5.4613999999999999E-3</v>
      </c>
      <c r="L4" s="20"/>
      <c r="M4" s="25"/>
      <c r="N4" s="20"/>
      <c r="O4" s="24">
        <f t="shared" si="1"/>
        <v>-1070.564272092</v>
      </c>
    </row>
    <row r="5" spans="1:15" x14ac:dyDescent="0.2">
      <c r="A5" s="25">
        <v>515</v>
      </c>
      <c r="B5" s="2" t="s">
        <v>82</v>
      </c>
      <c r="C5" s="24">
        <f t="shared" si="2"/>
        <v>-432.42845868000001</v>
      </c>
      <c r="D5" s="20"/>
      <c r="E5" s="23">
        <v>2.2060000000000001E-3</v>
      </c>
      <c r="F5" s="25">
        <v>515</v>
      </c>
      <c r="G5" s="2" t="s">
        <v>82</v>
      </c>
      <c r="H5" s="29"/>
      <c r="I5" s="27">
        <f t="shared" si="0"/>
        <v>0</v>
      </c>
      <c r="J5" s="20"/>
      <c r="K5" s="23">
        <v>2.2060000000000001E-3</v>
      </c>
      <c r="L5" s="20"/>
      <c r="M5" s="24">
        <f>SUM(I5*0.3531)</f>
        <v>0</v>
      </c>
      <c r="N5" s="20"/>
      <c r="O5" s="24">
        <f t="shared" si="1"/>
        <v>-432.42845868000001</v>
      </c>
    </row>
    <row r="6" spans="1:15" x14ac:dyDescent="0.2">
      <c r="A6" s="25">
        <v>516</v>
      </c>
      <c r="B6" s="2" t="s">
        <v>90</v>
      </c>
      <c r="C6" s="24">
        <f t="shared" si="2"/>
        <v>-2113.6028849964</v>
      </c>
      <c r="D6" s="20"/>
      <c r="E6" s="23">
        <v>1.0782379999999999E-2</v>
      </c>
      <c r="F6" s="25">
        <v>516</v>
      </c>
      <c r="G6" s="2" t="s">
        <v>90</v>
      </c>
      <c r="H6" s="29"/>
      <c r="I6" s="27">
        <f t="shared" si="0"/>
        <v>0</v>
      </c>
      <c r="J6" s="20"/>
      <c r="K6" s="23">
        <v>1.0782379999999999E-2</v>
      </c>
      <c r="L6" s="20"/>
      <c r="M6" s="24">
        <f t="shared" ref="M6:M33" si="3">SUM(I6*0.3531)</f>
        <v>0</v>
      </c>
      <c r="N6" s="20"/>
      <c r="O6" s="24">
        <f t="shared" si="1"/>
        <v>-2113.6028849964</v>
      </c>
    </row>
    <row r="7" spans="1:15" x14ac:dyDescent="0.2">
      <c r="A7" s="25">
        <v>519</v>
      </c>
      <c r="B7" s="2" t="s">
        <v>96</v>
      </c>
      <c r="C7" s="24">
        <f t="shared" si="2"/>
        <v>-424.14449373719998</v>
      </c>
      <c r="D7" s="20"/>
      <c r="E7" s="23">
        <v>2.1637399999999999E-3</v>
      </c>
      <c r="F7" s="25">
        <v>519</v>
      </c>
      <c r="G7" s="2" t="s">
        <v>96</v>
      </c>
      <c r="H7" s="29"/>
      <c r="I7" s="27">
        <f t="shared" si="0"/>
        <v>0</v>
      </c>
      <c r="J7" s="20"/>
      <c r="K7" s="23">
        <v>2.1637399999999999E-3</v>
      </c>
      <c r="L7" s="20"/>
      <c r="M7" s="24">
        <f t="shared" si="3"/>
        <v>0</v>
      </c>
      <c r="N7" s="20"/>
      <c r="O7" s="24">
        <f t="shared" si="1"/>
        <v>-424.14449373719998</v>
      </c>
    </row>
    <row r="8" spans="1:15" x14ac:dyDescent="0.2">
      <c r="A8" s="25">
        <v>617</v>
      </c>
      <c r="B8" s="2" t="s">
        <v>38</v>
      </c>
      <c r="C8" s="24">
        <f t="shared" si="2"/>
        <v>-11404.8026972838</v>
      </c>
      <c r="D8" s="20"/>
      <c r="E8" s="23">
        <v>5.8180709999999997E-2</v>
      </c>
      <c r="F8" s="25">
        <v>617</v>
      </c>
      <c r="G8" s="2" t="s">
        <v>38</v>
      </c>
      <c r="H8" s="29"/>
      <c r="I8" s="27">
        <f t="shared" si="0"/>
        <v>0</v>
      </c>
      <c r="J8" s="20"/>
      <c r="K8" s="23">
        <v>5.8180709999999997E-2</v>
      </c>
      <c r="L8" s="20"/>
      <c r="M8" s="24">
        <f t="shared" si="3"/>
        <v>0</v>
      </c>
      <c r="N8" s="20"/>
      <c r="O8" s="24">
        <f t="shared" si="1"/>
        <v>-11404.8026972838</v>
      </c>
    </row>
    <row r="9" spans="1:15" x14ac:dyDescent="0.2">
      <c r="A9" s="25">
        <v>621</v>
      </c>
      <c r="B9" s="2" t="s">
        <v>39</v>
      </c>
      <c r="C9" s="24">
        <f t="shared" si="2"/>
        <v>-2031.9354577728</v>
      </c>
      <c r="D9" s="20"/>
      <c r="E9" s="23">
        <v>1.036576E-2</v>
      </c>
      <c r="F9" s="25">
        <v>621</v>
      </c>
      <c r="G9" s="2" t="s">
        <v>39</v>
      </c>
      <c r="H9" s="29"/>
      <c r="I9" s="27">
        <f t="shared" si="0"/>
        <v>0</v>
      </c>
      <c r="J9" s="20"/>
      <c r="K9" s="23">
        <v>1.036576E-2</v>
      </c>
      <c r="L9" s="20"/>
      <c r="M9" s="24">
        <f t="shared" si="3"/>
        <v>0</v>
      </c>
      <c r="N9" s="20"/>
      <c r="O9" s="24">
        <f t="shared" si="1"/>
        <v>-2031.9354577728</v>
      </c>
    </row>
    <row r="10" spans="1:15" x14ac:dyDescent="0.2">
      <c r="A10" s="25">
        <v>623</v>
      </c>
      <c r="B10" s="2" t="s">
        <v>83</v>
      </c>
      <c r="C10" s="24">
        <f t="shared" si="2"/>
        <v>-1020.833039106</v>
      </c>
      <c r="D10" s="20"/>
      <c r="E10" s="23">
        <v>5.2077E-3</v>
      </c>
      <c r="F10" s="25">
        <v>623</v>
      </c>
      <c r="G10" s="2" t="s">
        <v>83</v>
      </c>
      <c r="H10" s="29"/>
      <c r="I10" s="27">
        <f t="shared" si="0"/>
        <v>0</v>
      </c>
      <c r="J10" s="20"/>
      <c r="K10" s="23">
        <v>5.2077E-3</v>
      </c>
      <c r="L10" s="20"/>
      <c r="M10" s="24">
        <f t="shared" si="3"/>
        <v>0</v>
      </c>
      <c r="N10" s="20"/>
      <c r="O10" s="24">
        <f t="shared" si="1"/>
        <v>-1020.833039106</v>
      </c>
    </row>
    <row r="11" spans="1:15" x14ac:dyDescent="0.2">
      <c r="A11" s="25">
        <v>624</v>
      </c>
      <c r="B11" s="2" t="s">
        <v>40</v>
      </c>
      <c r="C11" s="24">
        <f t="shared" si="2"/>
        <v>-69.372815742</v>
      </c>
      <c r="D11" s="20"/>
      <c r="E11" s="23">
        <v>3.5389999999999998E-4</v>
      </c>
      <c r="F11" s="25">
        <v>624</v>
      </c>
      <c r="G11" s="2" t="s">
        <v>40</v>
      </c>
      <c r="H11" s="29"/>
      <c r="I11" s="27">
        <f t="shared" si="0"/>
        <v>0</v>
      </c>
      <c r="J11" s="20"/>
      <c r="K11" s="23">
        <v>3.5389999999999998E-4</v>
      </c>
      <c r="L11" s="20"/>
      <c r="M11" s="24">
        <f t="shared" si="3"/>
        <v>0</v>
      </c>
      <c r="N11" s="20"/>
      <c r="O11" s="24">
        <f t="shared" si="1"/>
        <v>-69.372815742</v>
      </c>
    </row>
    <row r="12" spans="1:15" x14ac:dyDescent="0.2">
      <c r="A12" s="25">
        <v>626</v>
      </c>
      <c r="B12" s="2" t="s">
        <v>41</v>
      </c>
      <c r="C12" s="24">
        <f t="shared" si="2"/>
        <v>-28.837058275799997</v>
      </c>
      <c r="D12" s="20"/>
      <c r="E12" s="23">
        <v>1.4710999999999999E-4</v>
      </c>
      <c r="F12" s="25">
        <v>626</v>
      </c>
      <c r="G12" s="2" t="s">
        <v>41</v>
      </c>
      <c r="H12" s="29"/>
      <c r="I12" s="27">
        <f t="shared" si="0"/>
        <v>0</v>
      </c>
      <c r="J12" s="20"/>
      <c r="K12" s="23">
        <v>1.4710999999999999E-4</v>
      </c>
      <c r="L12" s="20"/>
      <c r="M12" s="24">
        <f t="shared" si="3"/>
        <v>0</v>
      </c>
      <c r="N12" s="20"/>
      <c r="O12" s="24">
        <f t="shared" si="1"/>
        <v>-28.837058275799997</v>
      </c>
    </row>
    <row r="13" spans="1:15" x14ac:dyDescent="0.2">
      <c r="A13" s="25">
        <v>630</v>
      </c>
      <c r="B13" s="2" t="s">
        <v>43</v>
      </c>
      <c r="C13" s="24">
        <f t="shared" si="2"/>
        <v>-1045.8378324828</v>
      </c>
      <c r="D13" s="20"/>
      <c r="E13" s="23">
        <v>5.3352599999999997E-3</v>
      </c>
      <c r="F13" s="25">
        <v>630</v>
      </c>
      <c r="G13" s="2" t="s">
        <v>43</v>
      </c>
      <c r="H13" s="29"/>
      <c r="I13" s="27">
        <f t="shared" si="0"/>
        <v>0</v>
      </c>
      <c r="J13" s="20"/>
      <c r="K13" s="23">
        <v>5.3352599999999997E-3</v>
      </c>
      <c r="L13" s="20"/>
      <c r="M13" s="24">
        <f t="shared" si="3"/>
        <v>0</v>
      </c>
      <c r="N13" s="20"/>
      <c r="O13" s="24">
        <f t="shared" si="1"/>
        <v>-1045.8378324828</v>
      </c>
    </row>
    <row r="14" spans="1:15" x14ac:dyDescent="0.2">
      <c r="A14" s="25">
        <v>631</v>
      </c>
      <c r="B14" s="2" t="s">
        <v>44</v>
      </c>
      <c r="C14" s="24">
        <f t="shared" si="2"/>
        <v>-11057.711230989</v>
      </c>
      <c r="D14" s="20"/>
      <c r="E14" s="23">
        <v>5.6410050000000003E-2</v>
      </c>
      <c r="F14" s="25">
        <v>631</v>
      </c>
      <c r="G14" s="2" t="s">
        <v>44</v>
      </c>
      <c r="H14" s="29"/>
      <c r="I14" s="27">
        <f t="shared" si="0"/>
        <v>0</v>
      </c>
      <c r="J14" s="20"/>
      <c r="K14" s="23">
        <v>5.6410050000000003E-2</v>
      </c>
      <c r="L14" s="20"/>
      <c r="M14" s="24">
        <f t="shared" si="3"/>
        <v>0</v>
      </c>
      <c r="N14" s="20"/>
      <c r="O14" s="24">
        <f t="shared" si="1"/>
        <v>-11057.711230989</v>
      </c>
    </row>
    <row r="15" spans="1:15" x14ac:dyDescent="0.2">
      <c r="A15" s="25">
        <v>632</v>
      </c>
      <c r="B15" s="2" t="s">
        <v>45</v>
      </c>
      <c r="C15" s="24">
        <f t="shared" si="2"/>
        <v>-2282.1833357964001</v>
      </c>
      <c r="D15" s="20"/>
      <c r="E15" s="23">
        <v>1.1642380000000001E-2</v>
      </c>
      <c r="F15" s="25">
        <v>632</v>
      </c>
      <c r="G15" s="2" t="s">
        <v>45</v>
      </c>
      <c r="H15" s="29"/>
      <c r="I15" s="27">
        <f t="shared" si="0"/>
        <v>0</v>
      </c>
      <c r="J15" s="20"/>
      <c r="K15" s="23">
        <v>1.1642380000000001E-2</v>
      </c>
      <c r="L15" s="20"/>
      <c r="M15" s="24">
        <f t="shared" si="3"/>
        <v>0</v>
      </c>
      <c r="N15" s="20"/>
      <c r="O15" s="24">
        <f t="shared" si="1"/>
        <v>-2282.1833357964001</v>
      </c>
    </row>
    <row r="16" spans="1:15" x14ac:dyDescent="0.2">
      <c r="A16" s="25">
        <v>633</v>
      </c>
      <c r="B16" s="2" t="s">
        <v>46</v>
      </c>
      <c r="C16" s="24">
        <f t="shared" si="2"/>
        <v>-366.69384429479999</v>
      </c>
      <c r="D16" s="20"/>
      <c r="E16" s="23">
        <v>1.8706599999999999E-3</v>
      </c>
      <c r="F16" s="25">
        <v>633</v>
      </c>
      <c r="G16" s="2" t="s">
        <v>46</v>
      </c>
      <c r="H16" s="29"/>
      <c r="I16" s="27">
        <f t="shared" si="0"/>
        <v>0</v>
      </c>
      <c r="J16" s="20"/>
      <c r="K16" s="23">
        <v>1.8706599999999999E-3</v>
      </c>
      <c r="L16" s="20"/>
      <c r="M16" s="24">
        <f t="shared" si="3"/>
        <v>0</v>
      </c>
      <c r="N16" s="20"/>
      <c r="O16" s="24">
        <f t="shared" si="1"/>
        <v>-366.69384429479999</v>
      </c>
    </row>
    <row r="17" spans="1:15" x14ac:dyDescent="0.2">
      <c r="A17" s="25">
        <v>634</v>
      </c>
      <c r="B17" s="2" t="s">
        <v>47</v>
      </c>
      <c r="C17" s="24">
        <f t="shared" si="2"/>
        <v>-1133.7172532945999</v>
      </c>
      <c r="D17" s="20"/>
      <c r="E17" s="23">
        <v>5.78357E-3</v>
      </c>
      <c r="F17" s="25">
        <v>634</v>
      </c>
      <c r="G17" s="2" t="s">
        <v>47</v>
      </c>
      <c r="H17" s="29"/>
      <c r="I17" s="27">
        <f t="shared" si="0"/>
        <v>0</v>
      </c>
      <c r="J17" s="20"/>
      <c r="K17" s="23">
        <v>5.78357E-3</v>
      </c>
      <c r="L17" s="20"/>
      <c r="M17" s="24">
        <f t="shared" si="3"/>
        <v>0</v>
      </c>
      <c r="N17" s="20"/>
      <c r="O17" s="24">
        <f t="shared" si="1"/>
        <v>-1133.7172532945999</v>
      </c>
    </row>
    <row r="18" spans="1:15" x14ac:dyDescent="0.2">
      <c r="A18" s="25">
        <v>635</v>
      </c>
      <c r="B18" s="2" t="s">
        <v>48</v>
      </c>
      <c r="C18" s="24">
        <f t="shared" si="2"/>
        <v>-217.1512230084</v>
      </c>
      <c r="D18" s="20"/>
      <c r="E18" s="23">
        <v>1.10778E-3</v>
      </c>
      <c r="F18" s="25">
        <v>635</v>
      </c>
      <c r="G18" s="2" t="s">
        <v>48</v>
      </c>
      <c r="H18" s="29"/>
      <c r="I18" s="27">
        <f t="shared" si="0"/>
        <v>0</v>
      </c>
      <c r="J18" s="20"/>
      <c r="K18" s="23">
        <v>1.10778E-3</v>
      </c>
      <c r="L18" s="20"/>
      <c r="M18" s="24">
        <f t="shared" si="3"/>
        <v>0</v>
      </c>
      <c r="N18" s="20"/>
      <c r="O18" s="24">
        <f t="shared" si="1"/>
        <v>-217.1512230084</v>
      </c>
    </row>
    <row r="19" spans="1:15" x14ac:dyDescent="0.2">
      <c r="A19" s="25">
        <v>636</v>
      </c>
      <c r="B19" s="2" t="s">
        <v>49</v>
      </c>
      <c r="C19" s="24">
        <f t="shared" si="2"/>
        <v>-6917.5243374137999</v>
      </c>
      <c r="D19" s="20"/>
      <c r="E19" s="23">
        <v>3.5289210000000001E-2</v>
      </c>
      <c r="F19" s="25">
        <v>636</v>
      </c>
      <c r="G19" s="2" t="s">
        <v>49</v>
      </c>
      <c r="H19" s="29"/>
      <c r="I19" s="27">
        <f t="shared" si="0"/>
        <v>0</v>
      </c>
      <c r="J19" s="20"/>
      <c r="K19" s="23">
        <v>3.5289210000000001E-2</v>
      </c>
      <c r="L19" s="20"/>
      <c r="M19" s="24">
        <f t="shared" si="3"/>
        <v>0</v>
      </c>
      <c r="N19" s="20"/>
      <c r="O19" s="24">
        <f t="shared" si="1"/>
        <v>-6917.5243374137999</v>
      </c>
    </row>
    <row r="20" spans="1:15" x14ac:dyDescent="0.2">
      <c r="A20" s="25">
        <v>638</v>
      </c>
      <c r="B20" s="2" t="s">
        <v>50</v>
      </c>
      <c r="C20" s="24">
        <f t="shared" si="2"/>
        <v>-346.63865136300001</v>
      </c>
      <c r="D20" s="20"/>
      <c r="E20" s="23">
        <v>1.7683499999999999E-3</v>
      </c>
      <c r="F20" s="25">
        <v>638</v>
      </c>
      <c r="G20" s="2" t="s">
        <v>50</v>
      </c>
      <c r="H20" s="29"/>
      <c r="I20" s="27">
        <f t="shared" si="0"/>
        <v>0</v>
      </c>
      <c r="J20" s="20"/>
      <c r="K20" s="23">
        <v>1.7683499999999999E-3</v>
      </c>
      <c r="L20" s="20"/>
      <c r="M20" s="24">
        <f t="shared" si="3"/>
        <v>0</v>
      </c>
      <c r="N20" s="20"/>
      <c r="O20" s="24">
        <f t="shared" si="1"/>
        <v>-346.63865136300001</v>
      </c>
    </row>
    <row r="21" spans="1:15" x14ac:dyDescent="0.2">
      <c r="A21" s="25">
        <v>639</v>
      </c>
      <c r="B21" s="2" t="s">
        <v>51</v>
      </c>
      <c r="C21" s="24">
        <f t="shared" si="2"/>
        <v>-691.66794749220003</v>
      </c>
      <c r="D21" s="20"/>
      <c r="E21" s="23">
        <v>3.52849E-3</v>
      </c>
      <c r="F21" s="25">
        <v>639</v>
      </c>
      <c r="G21" s="2" t="s">
        <v>51</v>
      </c>
      <c r="H21" s="29"/>
      <c r="I21" s="27">
        <f t="shared" si="0"/>
        <v>0</v>
      </c>
      <c r="J21" s="20"/>
      <c r="K21" s="23">
        <v>3.52849E-3</v>
      </c>
      <c r="L21" s="20"/>
      <c r="M21" s="24">
        <f t="shared" si="3"/>
        <v>0</v>
      </c>
      <c r="N21" s="20"/>
      <c r="O21" s="24">
        <f t="shared" si="1"/>
        <v>-691.66794749220003</v>
      </c>
    </row>
    <row r="22" spans="1:15" x14ac:dyDescent="0.2">
      <c r="A22" s="25">
        <v>640</v>
      </c>
      <c r="B22" s="2" t="s">
        <v>52</v>
      </c>
      <c r="C22" s="24">
        <f t="shared" si="2"/>
        <v>-920.03369095439996</v>
      </c>
      <c r="D22" s="20"/>
      <c r="E22" s="23">
        <v>4.6934799999999999E-3</v>
      </c>
      <c r="F22" s="25">
        <v>640</v>
      </c>
      <c r="G22" s="2" t="s">
        <v>52</v>
      </c>
      <c r="H22" s="29"/>
      <c r="I22" s="27">
        <f t="shared" si="0"/>
        <v>0</v>
      </c>
      <c r="J22" s="20"/>
      <c r="K22" s="23">
        <v>4.6934799999999999E-3</v>
      </c>
      <c r="L22" s="20"/>
      <c r="M22" s="24">
        <f t="shared" si="3"/>
        <v>0</v>
      </c>
      <c r="N22" s="20"/>
      <c r="O22" s="24">
        <f t="shared" si="1"/>
        <v>-920.03369095439996</v>
      </c>
    </row>
    <row r="23" spans="1:15" x14ac:dyDescent="0.2">
      <c r="A23" s="25">
        <v>641</v>
      </c>
      <c r="B23" s="2" t="s">
        <v>70</v>
      </c>
      <c r="C23" s="24">
        <f t="shared" si="2"/>
        <v>-0.63119657159999998</v>
      </c>
      <c r="D23" s="20"/>
      <c r="E23" s="23">
        <v>3.2200000000000001E-6</v>
      </c>
      <c r="F23" s="25">
        <v>641</v>
      </c>
      <c r="G23" s="2" t="s">
        <v>70</v>
      </c>
      <c r="H23" s="29"/>
      <c r="I23" s="27">
        <f t="shared" si="0"/>
        <v>0</v>
      </c>
      <c r="J23" s="20"/>
      <c r="K23" s="23">
        <v>3.2200000000000001E-6</v>
      </c>
      <c r="L23" s="20"/>
      <c r="M23" s="24">
        <f t="shared" si="3"/>
        <v>0</v>
      </c>
      <c r="N23" s="20"/>
      <c r="O23" s="24">
        <f t="shared" si="1"/>
        <v>-0.63119657159999998</v>
      </c>
    </row>
    <row r="24" spans="1:15" x14ac:dyDescent="0.2">
      <c r="A24" s="25">
        <v>642</v>
      </c>
      <c r="B24" s="2" t="s">
        <v>53</v>
      </c>
      <c r="C24" s="24">
        <f t="shared" si="2"/>
        <v>-187.64180316720001</v>
      </c>
      <c r="D24" s="20"/>
      <c r="E24" s="23">
        <v>9.5724000000000004E-4</v>
      </c>
      <c r="F24" s="25">
        <v>642</v>
      </c>
      <c r="G24" s="2" t="s">
        <v>53</v>
      </c>
      <c r="H24" s="29"/>
      <c r="I24" s="27">
        <f t="shared" si="0"/>
        <v>0</v>
      </c>
      <c r="J24" s="20"/>
      <c r="K24" s="23">
        <v>9.5724000000000004E-4</v>
      </c>
      <c r="L24" s="20"/>
      <c r="M24" s="24">
        <f t="shared" si="3"/>
        <v>0</v>
      </c>
      <c r="N24" s="20"/>
      <c r="O24" s="24">
        <f t="shared" si="1"/>
        <v>-187.64180316720001</v>
      </c>
    </row>
    <row r="25" spans="1:15" x14ac:dyDescent="0.2">
      <c r="A25" s="25">
        <v>643</v>
      </c>
      <c r="B25" s="2" t="s">
        <v>54</v>
      </c>
      <c r="C25" s="24">
        <f t="shared" si="2"/>
        <v>-290.68758383760002</v>
      </c>
      <c r="D25" s="20"/>
      <c r="E25" s="23">
        <v>1.48292E-3</v>
      </c>
      <c r="F25" s="25">
        <v>643</v>
      </c>
      <c r="G25" s="2" t="s">
        <v>54</v>
      </c>
      <c r="H25" s="29"/>
      <c r="I25" s="27">
        <f t="shared" si="0"/>
        <v>0</v>
      </c>
      <c r="J25" s="20"/>
      <c r="K25" s="23">
        <v>1.48292E-3</v>
      </c>
      <c r="L25" s="20"/>
      <c r="M25" s="24">
        <f t="shared" si="3"/>
        <v>0</v>
      </c>
      <c r="N25" s="20"/>
      <c r="O25" s="24">
        <f t="shared" si="1"/>
        <v>-290.68758383760002</v>
      </c>
    </row>
    <row r="26" spans="1:15" x14ac:dyDescent="0.2">
      <c r="A26" s="25">
        <v>644</v>
      </c>
      <c r="B26" s="2" t="s">
        <v>55</v>
      </c>
      <c r="C26" s="24">
        <f t="shared" si="2"/>
        <v>-345.10966587900003</v>
      </c>
      <c r="D26" s="20"/>
      <c r="E26" s="23">
        <v>1.76055E-3</v>
      </c>
      <c r="F26" s="25">
        <v>644</v>
      </c>
      <c r="G26" s="2" t="s">
        <v>55</v>
      </c>
      <c r="H26" s="29"/>
      <c r="I26" s="27">
        <f t="shared" si="0"/>
        <v>0</v>
      </c>
      <c r="J26" s="20"/>
      <c r="K26" s="23">
        <v>1.76055E-3</v>
      </c>
      <c r="L26" s="20"/>
      <c r="M26" s="24">
        <f t="shared" si="3"/>
        <v>0</v>
      </c>
      <c r="N26" s="20"/>
      <c r="O26" s="24">
        <f t="shared" si="1"/>
        <v>-345.10966587900003</v>
      </c>
    </row>
    <row r="27" spans="1:15" x14ac:dyDescent="0.2">
      <c r="A27" s="25">
        <v>645</v>
      </c>
      <c r="B27" s="2" t="s">
        <v>56</v>
      </c>
      <c r="C27" s="24">
        <f t="shared" si="2"/>
        <v>-131.80638967199999</v>
      </c>
      <c r="D27" s="20"/>
      <c r="E27" s="23">
        <v>6.7239999999999997E-4</v>
      </c>
      <c r="F27" s="25">
        <v>645</v>
      </c>
      <c r="G27" s="2" t="s">
        <v>56</v>
      </c>
      <c r="H27" s="29"/>
      <c r="I27" s="27">
        <f t="shared" si="0"/>
        <v>0</v>
      </c>
      <c r="J27" s="20"/>
      <c r="K27" s="23">
        <v>6.7239999999999997E-4</v>
      </c>
      <c r="L27" s="20"/>
      <c r="M27" s="24">
        <f t="shared" si="3"/>
        <v>0</v>
      </c>
      <c r="N27" s="20"/>
      <c r="O27" s="24">
        <f t="shared" si="1"/>
        <v>-131.80638967199999</v>
      </c>
    </row>
    <row r="28" spans="1:15" x14ac:dyDescent="0.2">
      <c r="A28" s="25">
        <v>646</v>
      </c>
      <c r="B28" s="2" t="s">
        <v>57</v>
      </c>
      <c r="C28" s="24">
        <f t="shared" si="2"/>
        <v>-924.00709297499998</v>
      </c>
      <c r="D28" s="20"/>
      <c r="E28" s="23">
        <v>4.7137500000000001E-3</v>
      </c>
      <c r="F28" s="25">
        <v>646</v>
      </c>
      <c r="G28" s="2" t="s">
        <v>57</v>
      </c>
      <c r="H28" s="29"/>
      <c r="I28" s="27">
        <f t="shared" si="0"/>
        <v>0</v>
      </c>
      <c r="J28" s="20"/>
      <c r="K28" s="23">
        <v>4.7137500000000001E-3</v>
      </c>
      <c r="L28" s="20"/>
      <c r="M28" s="24">
        <f t="shared" si="3"/>
        <v>0</v>
      </c>
      <c r="N28" s="20"/>
      <c r="O28" s="24">
        <f t="shared" si="1"/>
        <v>-924.00709297499998</v>
      </c>
    </row>
    <row r="29" spans="1:15" x14ac:dyDescent="0.2">
      <c r="A29" s="25">
        <v>647</v>
      </c>
      <c r="B29" s="2" t="s">
        <v>58</v>
      </c>
      <c r="C29" s="24">
        <f t="shared" si="2"/>
        <v>-1980.1596967614</v>
      </c>
      <c r="D29" s="20"/>
      <c r="E29" s="23">
        <v>1.010163E-2</v>
      </c>
      <c r="F29" s="25">
        <v>647</v>
      </c>
      <c r="G29" s="2" t="s">
        <v>58</v>
      </c>
      <c r="H29" s="29"/>
      <c r="I29" s="27">
        <f t="shared" si="0"/>
        <v>0</v>
      </c>
      <c r="J29" s="20"/>
      <c r="K29" s="23">
        <v>1.010163E-2</v>
      </c>
      <c r="L29" s="20"/>
      <c r="M29" s="24">
        <f t="shared" si="3"/>
        <v>0</v>
      </c>
      <c r="N29" s="20"/>
      <c r="O29" s="24">
        <f t="shared" si="1"/>
        <v>-1980.1596967614</v>
      </c>
    </row>
    <row r="30" spans="1:15" x14ac:dyDescent="0.2">
      <c r="A30" s="25">
        <v>648</v>
      </c>
      <c r="B30" s="2" t="s">
        <v>59</v>
      </c>
      <c r="C30" s="24">
        <f t="shared" si="2"/>
        <v>-523.74417635520001</v>
      </c>
      <c r="D30" s="20"/>
      <c r="E30" s="23">
        <v>2.67184E-3</v>
      </c>
      <c r="F30" s="25">
        <v>648</v>
      </c>
      <c r="G30" s="2" t="s">
        <v>59</v>
      </c>
      <c r="H30" s="29"/>
      <c r="I30" s="27">
        <f t="shared" si="0"/>
        <v>0</v>
      </c>
      <c r="J30" s="20"/>
      <c r="K30" s="23">
        <v>2.67184E-3</v>
      </c>
      <c r="L30" s="20"/>
      <c r="M30" s="24">
        <f t="shared" si="3"/>
        <v>0</v>
      </c>
      <c r="N30" s="20"/>
      <c r="O30" s="24">
        <f t="shared" si="1"/>
        <v>-523.74417635520001</v>
      </c>
    </row>
    <row r="31" spans="1:15" x14ac:dyDescent="0.2">
      <c r="A31" s="25">
        <v>649</v>
      </c>
      <c r="B31" s="2" t="s">
        <v>101</v>
      </c>
      <c r="C31" s="24">
        <f t="shared" si="2"/>
        <v>-4548.5769561137995</v>
      </c>
      <c r="D31" s="20"/>
      <c r="E31" s="23">
        <v>2.3204209999999999E-2</v>
      </c>
      <c r="F31" s="25">
        <v>649</v>
      </c>
      <c r="G31" s="2" t="s">
        <v>101</v>
      </c>
      <c r="H31" s="29"/>
      <c r="I31" s="27">
        <f t="shared" si="0"/>
        <v>0</v>
      </c>
      <c r="J31" s="20"/>
      <c r="K31" s="23">
        <v>2.3204209999999999E-2</v>
      </c>
      <c r="L31" s="20"/>
      <c r="M31" s="24">
        <f t="shared" si="3"/>
        <v>0</v>
      </c>
      <c r="N31" s="20"/>
      <c r="O31" s="24">
        <f>SUM(C31+I31)</f>
        <v>-4548.5769561137995</v>
      </c>
    </row>
    <row r="32" spans="1:15" x14ac:dyDescent="0.2">
      <c r="A32" s="25">
        <v>650</v>
      </c>
      <c r="B32" s="2" t="s">
        <v>60</v>
      </c>
      <c r="C32" s="24">
        <f t="shared" si="2"/>
        <v>-5669.2801906541999</v>
      </c>
      <c r="D32" s="20"/>
      <c r="E32" s="23">
        <v>2.8921390000000002E-2</v>
      </c>
      <c r="F32" s="25">
        <v>650</v>
      </c>
      <c r="G32" s="2" t="s">
        <v>60</v>
      </c>
      <c r="H32" s="29"/>
      <c r="I32" s="27">
        <f t="shared" si="0"/>
        <v>0</v>
      </c>
      <c r="J32" s="20"/>
      <c r="K32" s="23">
        <v>2.8921390000000002E-2</v>
      </c>
      <c r="L32" s="20"/>
      <c r="M32" s="24">
        <f t="shared" si="3"/>
        <v>0</v>
      </c>
      <c r="N32" s="20"/>
      <c r="O32" s="24">
        <f t="shared" si="1"/>
        <v>-5669.2801906541999</v>
      </c>
    </row>
    <row r="33" spans="1:15" x14ac:dyDescent="0.2">
      <c r="A33" s="25">
        <v>651</v>
      </c>
      <c r="B33" s="2" t="s">
        <v>73</v>
      </c>
      <c r="C33" s="24">
        <f t="shared" si="2"/>
        <v>-55.474729740000001</v>
      </c>
      <c r="D33" s="20"/>
      <c r="E33" s="23">
        <v>2.8299999999999999E-4</v>
      </c>
      <c r="F33" s="25">
        <v>651</v>
      </c>
      <c r="G33" s="2" t="s">
        <v>73</v>
      </c>
      <c r="H33" s="29"/>
      <c r="I33" s="27">
        <f t="shared" si="0"/>
        <v>0</v>
      </c>
      <c r="J33" s="20"/>
      <c r="K33" s="23">
        <v>2.8299999999999999E-4</v>
      </c>
      <c r="L33" s="20"/>
      <c r="M33" s="24">
        <f t="shared" si="3"/>
        <v>0</v>
      </c>
      <c r="N33" s="20"/>
      <c r="O33" s="24">
        <f t="shared" si="1"/>
        <v>-55.474729740000001</v>
      </c>
    </row>
    <row r="34" spans="1:15" x14ac:dyDescent="0.2">
      <c r="A34" s="25">
        <v>652</v>
      </c>
      <c r="B34" s="2" t="s">
        <v>61</v>
      </c>
      <c r="C34" s="24">
        <f t="shared" si="2"/>
        <v>-45097.336679641201</v>
      </c>
      <c r="D34" s="20"/>
      <c r="E34" s="23">
        <v>0.23006054000000001</v>
      </c>
      <c r="F34" s="25">
        <v>652</v>
      </c>
      <c r="G34" s="2" t="s">
        <v>61</v>
      </c>
      <c r="H34" s="29"/>
      <c r="I34" s="27">
        <f t="shared" si="0"/>
        <v>0</v>
      </c>
      <c r="J34" s="20"/>
      <c r="K34" s="23">
        <v>0.23006054000000001</v>
      </c>
      <c r="L34" s="20"/>
      <c r="M34" s="24"/>
      <c r="N34" s="20"/>
      <c r="O34" s="24">
        <f t="shared" si="1"/>
        <v>-45097.336679641201</v>
      </c>
    </row>
    <row r="35" spans="1:15" x14ac:dyDescent="0.2">
      <c r="A35" s="25">
        <v>653</v>
      </c>
      <c r="B35" s="2" t="s">
        <v>62</v>
      </c>
      <c r="C35" s="24">
        <f t="shared" si="2"/>
        <v>-10834.422503428799</v>
      </c>
      <c r="D35" s="20"/>
      <c r="E35" s="23">
        <v>5.5270960000000001E-2</v>
      </c>
      <c r="F35" s="25">
        <v>653</v>
      </c>
      <c r="G35" s="2" t="s">
        <v>62</v>
      </c>
      <c r="H35" s="29"/>
      <c r="I35" s="27">
        <f t="shared" si="0"/>
        <v>0</v>
      </c>
      <c r="J35" s="20"/>
      <c r="K35" s="23">
        <v>5.5270960000000001E-2</v>
      </c>
      <c r="L35" s="20"/>
      <c r="M35" s="24"/>
      <c r="N35" s="20"/>
      <c r="O35" s="24">
        <f t="shared" si="1"/>
        <v>-10834.422503428799</v>
      </c>
    </row>
    <row r="36" spans="1:15" x14ac:dyDescent="0.2">
      <c r="A36" s="25">
        <v>654</v>
      </c>
      <c r="B36" s="2" t="s">
        <v>63</v>
      </c>
      <c r="C36" s="24">
        <f t="shared" si="2"/>
        <v>-7581.3039817253994</v>
      </c>
      <c r="D36" s="20"/>
      <c r="E36" s="23">
        <v>3.8675429999999997E-2</v>
      </c>
      <c r="F36" s="25">
        <v>654</v>
      </c>
      <c r="G36" s="2" t="s">
        <v>63</v>
      </c>
      <c r="H36" s="29"/>
      <c r="I36" s="27">
        <f t="shared" si="0"/>
        <v>0</v>
      </c>
      <c r="J36" s="20"/>
      <c r="K36" s="23">
        <v>3.8675429999999997E-2</v>
      </c>
      <c r="L36" s="20"/>
      <c r="M36" s="24"/>
      <c r="N36" s="20"/>
      <c r="O36" s="24">
        <f t="shared" si="1"/>
        <v>-7581.3039817253994</v>
      </c>
    </row>
    <row r="37" spans="1:15" x14ac:dyDescent="0.2">
      <c r="A37" s="25">
        <v>658</v>
      </c>
      <c r="B37" s="2" t="s">
        <v>64</v>
      </c>
      <c r="C37" s="24">
        <f t="shared" si="2"/>
        <v>-8141.6654001846</v>
      </c>
      <c r="D37" s="20"/>
      <c r="E37" s="23">
        <v>4.1534069999999999E-2</v>
      </c>
      <c r="F37" s="25">
        <v>658</v>
      </c>
      <c r="G37" s="2" t="s">
        <v>64</v>
      </c>
      <c r="H37" s="29"/>
      <c r="I37" s="27">
        <f t="shared" si="0"/>
        <v>0</v>
      </c>
      <c r="J37" s="20"/>
      <c r="K37" s="23">
        <v>4.1534069999999999E-2</v>
      </c>
      <c r="L37" s="20"/>
      <c r="M37" s="24"/>
      <c r="N37" s="20"/>
      <c r="O37" s="24">
        <f t="shared" si="1"/>
        <v>-8141.6654001846</v>
      </c>
    </row>
    <row r="38" spans="1:15" x14ac:dyDescent="0.2">
      <c r="A38" s="25">
        <v>659</v>
      </c>
      <c r="B38" s="2" t="s">
        <v>65</v>
      </c>
      <c r="C38" s="24">
        <f t="shared" si="2"/>
        <v>-2728.3569819300001</v>
      </c>
      <c r="D38" s="20"/>
      <c r="E38" s="23">
        <v>1.39185E-2</v>
      </c>
      <c r="F38" s="25">
        <v>659</v>
      </c>
      <c r="G38" s="2" t="s">
        <v>65</v>
      </c>
      <c r="H38" s="29"/>
      <c r="I38" s="27">
        <f t="shared" si="0"/>
        <v>0</v>
      </c>
      <c r="J38" s="20"/>
      <c r="K38" s="23">
        <v>1.39185E-2</v>
      </c>
      <c r="L38" s="20"/>
      <c r="M38" s="24"/>
      <c r="N38" s="20"/>
      <c r="O38" s="24">
        <f t="shared" si="1"/>
        <v>-2728.3569819300001</v>
      </c>
    </row>
    <row r="39" spans="1:15" x14ac:dyDescent="0.2">
      <c r="A39" s="25">
        <v>660</v>
      </c>
      <c r="B39" s="2" t="s">
        <v>66</v>
      </c>
      <c r="C39" s="24">
        <f t="shared" si="2"/>
        <v>-2673.2056914270001</v>
      </c>
      <c r="D39" s="20"/>
      <c r="E39" s="23">
        <v>1.3637150000000001E-2</v>
      </c>
      <c r="F39" s="25">
        <v>660</v>
      </c>
      <c r="G39" s="2" t="s">
        <v>66</v>
      </c>
      <c r="H39" s="29"/>
      <c r="I39" s="27">
        <f t="shared" si="0"/>
        <v>0</v>
      </c>
      <c r="J39" s="20"/>
      <c r="K39" s="23">
        <v>1.3637150000000001E-2</v>
      </c>
      <c r="L39" s="20"/>
      <c r="M39" s="24">
        <f>SUM(I39*0.3531)</f>
        <v>0</v>
      </c>
      <c r="N39" s="20">
        <v>0</v>
      </c>
      <c r="O39" s="24">
        <f t="shared" si="1"/>
        <v>-2673.2056914270001</v>
      </c>
    </row>
    <row r="40" spans="1:15" x14ac:dyDescent="0.2">
      <c r="A40" s="25">
        <v>662</v>
      </c>
      <c r="B40" s="2" t="s">
        <v>92</v>
      </c>
      <c r="C40" s="24">
        <f t="shared" si="2"/>
        <v>-293.09475585600001</v>
      </c>
      <c r="D40" s="20"/>
      <c r="E40" s="23">
        <v>1.4951999999999999E-3</v>
      </c>
      <c r="F40" s="25">
        <v>662</v>
      </c>
      <c r="G40" s="2" t="s">
        <v>92</v>
      </c>
      <c r="H40" s="29"/>
      <c r="I40" s="27">
        <f t="shared" si="0"/>
        <v>0</v>
      </c>
      <c r="J40" s="20"/>
      <c r="K40" s="23">
        <v>1.4951999999999999E-3</v>
      </c>
      <c r="L40" s="20"/>
      <c r="M40" s="24">
        <f>SUM(I40*0.3531)</f>
        <v>0</v>
      </c>
      <c r="N40" s="20"/>
      <c r="O40" s="24">
        <f t="shared" si="1"/>
        <v>-293.09475585600001</v>
      </c>
    </row>
    <row r="41" spans="1:15" x14ac:dyDescent="0.2">
      <c r="A41" s="25">
        <v>663</v>
      </c>
      <c r="B41" s="2" t="s">
        <v>67</v>
      </c>
      <c r="C41" s="24">
        <f t="shared" si="2"/>
        <v>-2686.2020680410001</v>
      </c>
      <c r="D41" s="20"/>
      <c r="E41" s="23">
        <v>1.3703450000000001E-2</v>
      </c>
      <c r="F41" s="25">
        <v>663</v>
      </c>
      <c r="G41" s="2" t="s">
        <v>67</v>
      </c>
      <c r="H41" s="29"/>
      <c r="I41" s="27">
        <f t="shared" si="0"/>
        <v>0</v>
      </c>
      <c r="J41" s="20"/>
      <c r="K41" s="23">
        <v>1.3703450000000001E-2</v>
      </c>
      <c r="L41" s="20"/>
      <c r="M41" s="24">
        <f>SUM(I41*0.3531)</f>
        <v>0</v>
      </c>
      <c r="N41" s="20">
        <v>0</v>
      </c>
      <c r="O41" s="24">
        <f t="shared" si="1"/>
        <v>-2686.2020680410001</v>
      </c>
    </row>
    <row r="42" spans="1:15" x14ac:dyDescent="0.2">
      <c r="A42" s="25">
        <v>666</v>
      </c>
      <c r="B42" s="2" t="s">
        <v>69</v>
      </c>
      <c r="C42" s="24">
        <f t="shared" si="2"/>
        <v>-973.47957457140001</v>
      </c>
      <c r="D42" s="20"/>
      <c r="E42" s="23">
        <v>4.96613E-3</v>
      </c>
      <c r="F42" s="25">
        <v>666</v>
      </c>
      <c r="G42" s="2" t="s">
        <v>69</v>
      </c>
      <c r="H42" s="29"/>
      <c r="I42" s="27">
        <f t="shared" si="0"/>
        <v>0</v>
      </c>
      <c r="J42" s="20"/>
      <c r="K42" s="23">
        <v>4.96613E-3</v>
      </c>
      <c r="L42" s="20"/>
      <c r="M42" s="24">
        <f>SUM(I42*0.3531)</f>
        <v>0</v>
      </c>
      <c r="N42" s="20">
        <v>0</v>
      </c>
      <c r="O42" s="24">
        <f t="shared" si="1"/>
        <v>-973.47957457140001</v>
      </c>
    </row>
    <row r="43" spans="1:15" x14ac:dyDescent="0.2">
      <c r="A43" s="25">
        <v>683</v>
      </c>
      <c r="B43" s="2" t="s">
        <v>68</v>
      </c>
      <c r="C43" s="24">
        <f t="shared" si="2"/>
        <v>-10.3578965352</v>
      </c>
      <c r="D43" s="20"/>
      <c r="E43" s="23">
        <v>5.2840000000000002E-5</v>
      </c>
      <c r="F43" s="25">
        <v>683</v>
      </c>
      <c r="G43" s="2" t="s">
        <v>68</v>
      </c>
      <c r="H43" s="29"/>
      <c r="I43" s="27">
        <f t="shared" si="0"/>
        <v>0</v>
      </c>
      <c r="J43" s="20"/>
      <c r="K43" s="23">
        <v>5.2840000000000002E-5</v>
      </c>
      <c r="L43" s="20"/>
      <c r="M43" s="24">
        <f>SUM(I43*0.3531)</f>
        <v>0</v>
      </c>
      <c r="N43" s="20">
        <v>0</v>
      </c>
      <c r="O43" s="24">
        <f t="shared" si="1"/>
        <v>-10.3578965352</v>
      </c>
    </row>
    <row r="44" spans="1:15" x14ac:dyDescent="0.2">
      <c r="A44" s="25">
        <v>688</v>
      </c>
      <c r="B44" s="2" t="s">
        <v>71</v>
      </c>
      <c r="C44" s="24">
        <f>-E44*$C$2</f>
        <v>-4583.7279403433995</v>
      </c>
      <c r="D44" s="20"/>
      <c r="E44" s="23">
        <v>2.338353E-2</v>
      </c>
      <c r="F44" s="25">
        <v>688</v>
      </c>
      <c r="G44" s="2" t="s">
        <v>71</v>
      </c>
      <c r="H44" s="29"/>
      <c r="I44" s="27">
        <f>-K44*$I$2</f>
        <v>0</v>
      </c>
      <c r="J44" s="20"/>
      <c r="K44" s="23">
        <v>2.338353E-2</v>
      </c>
      <c r="L44" s="20"/>
      <c r="M44" s="24"/>
      <c r="N44" s="20"/>
      <c r="O44" s="24">
        <f>SUM(C44+I44)</f>
        <v>-4583.7279403433995</v>
      </c>
    </row>
    <row r="45" spans="1:15" x14ac:dyDescent="0.2">
      <c r="A45" s="25">
        <v>690</v>
      </c>
      <c r="B45" s="2" t="s">
        <v>103</v>
      </c>
      <c r="C45" s="24">
        <f t="shared" si="2"/>
        <v>-168.50204128799999</v>
      </c>
      <c r="D45" s="20"/>
      <c r="E45" s="23">
        <v>8.5959999999999997E-4</v>
      </c>
      <c r="F45" s="25">
        <v>690</v>
      </c>
      <c r="G45" s="2" t="s">
        <v>103</v>
      </c>
      <c r="H45" s="29"/>
      <c r="I45" s="27">
        <f t="shared" si="0"/>
        <v>0</v>
      </c>
      <c r="J45" s="20"/>
      <c r="K45" s="23">
        <v>8.5959999999999997E-4</v>
      </c>
      <c r="L45" s="20"/>
      <c r="M45" s="24">
        <f>SUM(I45*0.3531)</f>
        <v>0</v>
      </c>
      <c r="N45" s="20"/>
      <c r="O45" s="24">
        <f t="shared" si="1"/>
        <v>-168.50204128799999</v>
      </c>
    </row>
    <row r="46" spans="1:15" x14ac:dyDescent="0.2">
      <c r="A46" s="25">
        <v>691</v>
      </c>
      <c r="B46" s="2" t="s">
        <v>104</v>
      </c>
      <c r="C46" s="24">
        <f t="shared" si="2"/>
        <v>-244.3220791542</v>
      </c>
      <c r="D46" s="20"/>
      <c r="E46" s="23">
        <v>1.24639E-3</v>
      </c>
      <c r="F46" s="25">
        <v>691</v>
      </c>
      <c r="G46" s="2" t="s">
        <v>104</v>
      </c>
      <c r="H46" s="30"/>
      <c r="I46" s="27">
        <f t="shared" si="0"/>
        <v>0</v>
      </c>
      <c r="J46" s="20"/>
      <c r="K46" s="23">
        <v>1.24639E-3</v>
      </c>
      <c r="L46" s="20"/>
      <c r="M46" s="24">
        <f>SUM(I46*0.3531)</f>
        <v>0</v>
      </c>
      <c r="N46" s="20"/>
      <c r="O46" s="24">
        <f t="shared" si="1"/>
        <v>-244.3220791542</v>
      </c>
    </row>
    <row r="47" spans="1:15" x14ac:dyDescent="0.2">
      <c r="A47" s="20"/>
      <c r="B47" s="20"/>
      <c r="C47" s="20"/>
      <c r="D47" s="20"/>
      <c r="E47" s="36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20"/>
      <c r="B48" s="20"/>
      <c r="C48" s="20"/>
      <c r="D48" s="20"/>
      <c r="E48" s="36"/>
      <c r="F48" s="20"/>
      <c r="G48" s="20"/>
      <c r="H48" s="20"/>
      <c r="I48" s="20"/>
      <c r="J48" s="20"/>
      <c r="K48" s="23">
        <f>SUM(K3:K47)</f>
        <v>1.0000000000000002</v>
      </c>
      <c r="L48" s="20"/>
      <c r="M48" s="22">
        <f>SUM(M5:M47)</f>
        <v>0</v>
      </c>
      <c r="N48" s="20"/>
      <c r="O48" s="40">
        <f>SUM(O3:O47)</f>
        <v>-196023.77999999997</v>
      </c>
    </row>
    <row r="49" spans="1:15" x14ac:dyDescent="0.2">
      <c r="A49" s="20"/>
      <c r="B49" s="20"/>
      <c r="C49" s="24">
        <f>SUM(C3:C46)</f>
        <v>-196023.77999999997</v>
      </c>
      <c r="D49" s="24"/>
      <c r="E49" s="23">
        <f>SUM(E3:E47)</f>
        <v>1.0000000000000002</v>
      </c>
      <c r="F49" s="25"/>
      <c r="G49" s="25"/>
      <c r="H49" s="25"/>
      <c r="I49" s="24">
        <f>SUM(I3:I48)</f>
        <v>0</v>
      </c>
      <c r="J49" s="20"/>
      <c r="K49" s="23">
        <f>K48-K2</f>
        <v>0</v>
      </c>
      <c r="L49" s="20"/>
      <c r="M49" s="20"/>
      <c r="N49" s="20"/>
      <c r="O49" s="31"/>
    </row>
  </sheetData>
  <pageMargins left="0" right="0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zoomScaleNormal="100" workbookViewId="0">
      <selection activeCell="C3" sqref="C3"/>
    </sheetView>
  </sheetViews>
  <sheetFormatPr defaultRowHeight="12.75" x14ac:dyDescent="0.2"/>
  <cols>
    <col min="1" max="1" width="5.140625" customWidth="1"/>
    <col min="2" max="2" width="12.7109375" bestFit="1" customWidth="1"/>
    <col min="3" max="3" width="12" bestFit="1" customWidth="1"/>
    <col min="4" max="4" width="0.85546875" customWidth="1"/>
    <col min="5" max="5" width="12.42578125" bestFit="1" customWidth="1"/>
    <col min="6" max="6" width="4" bestFit="1" customWidth="1"/>
    <col min="8" max="8" width="3.5703125" customWidth="1"/>
    <col min="9" max="9" width="8" bestFit="1" customWidth="1"/>
    <col min="10" max="10" width="1" customWidth="1"/>
    <col min="11" max="11" width="11.42578125" bestFit="1" customWidth="1"/>
    <col min="12" max="12" width="0.85546875" customWidth="1"/>
    <col min="13" max="13" width="7" bestFit="1" customWidth="1"/>
    <col min="14" max="14" width="1" customWidth="1"/>
    <col min="15" max="15" width="15.5703125" bestFit="1" customWidth="1"/>
  </cols>
  <sheetData>
    <row r="1" spans="1:15" x14ac:dyDescent="0.2">
      <c r="A1" s="20"/>
      <c r="B1" s="20"/>
      <c r="C1" s="21" t="s">
        <v>106</v>
      </c>
      <c r="D1" s="20"/>
      <c r="E1" s="20"/>
      <c r="F1" s="20"/>
      <c r="G1" s="20"/>
      <c r="H1" s="20"/>
      <c r="I1" s="20" t="s">
        <v>33</v>
      </c>
      <c r="J1" s="20"/>
      <c r="K1" s="20"/>
      <c r="L1" s="20"/>
      <c r="M1" s="20" t="s">
        <v>72</v>
      </c>
      <c r="N1" s="20"/>
      <c r="O1" s="20"/>
    </row>
    <row r="2" spans="1:15" x14ac:dyDescent="0.2">
      <c r="A2" s="25">
        <v>699</v>
      </c>
      <c r="B2" s="25" t="s">
        <v>35</v>
      </c>
      <c r="C2" s="34">
        <v>138937.5</v>
      </c>
      <c r="D2" s="20"/>
      <c r="E2" s="26">
        <v>1</v>
      </c>
      <c r="F2" s="25">
        <v>699</v>
      </c>
      <c r="G2" s="25" t="s">
        <v>35</v>
      </c>
      <c r="H2" s="28"/>
      <c r="I2" s="35"/>
      <c r="J2" s="20"/>
      <c r="K2" s="26">
        <v>1</v>
      </c>
      <c r="L2" s="20"/>
      <c r="M2" s="25"/>
      <c r="N2" s="20"/>
      <c r="O2" s="25"/>
    </row>
    <row r="3" spans="1:15" x14ac:dyDescent="0.2">
      <c r="A3" s="25">
        <v>101</v>
      </c>
      <c r="B3" s="2" t="s">
        <v>34</v>
      </c>
      <c r="C3" s="24">
        <f>-E3*$C$2</f>
        <v>-36933.673651874997</v>
      </c>
      <c r="D3" s="20"/>
      <c r="E3" s="33">
        <v>0.26582940999999999</v>
      </c>
      <c r="F3" s="25">
        <v>101</v>
      </c>
      <c r="G3" s="2" t="s">
        <v>34</v>
      </c>
      <c r="H3" s="29"/>
      <c r="I3" s="27">
        <f>-K3*$I$2</f>
        <v>0</v>
      </c>
      <c r="J3" s="20"/>
      <c r="K3" s="33">
        <v>0.26582940999999999</v>
      </c>
      <c r="L3" s="20"/>
      <c r="M3" s="25"/>
      <c r="N3" s="20"/>
      <c r="O3" s="24">
        <f t="shared" ref="O3:O46" si="0">SUM(C3+I3)</f>
        <v>-36933.673651874997</v>
      </c>
    </row>
    <row r="4" spans="1:15" x14ac:dyDescent="0.2">
      <c r="A4" s="25">
        <v>514</v>
      </c>
      <c r="B4" s="2" t="s">
        <v>81</v>
      </c>
      <c r="C4" s="24">
        <f t="shared" ref="C4:C46" si="1">-E4*$C$2</f>
        <v>-830.80873687500002</v>
      </c>
      <c r="D4" s="20"/>
      <c r="E4" s="33">
        <v>5.9797299999999999E-3</v>
      </c>
      <c r="F4" s="25">
        <v>514</v>
      </c>
      <c r="G4" s="2" t="s">
        <v>81</v>
      </c>
      <c r="H4" s="29"/>
      <c r="I4" s="27">
        <f t="shared" ref="I4:I46" si="2">-K4*$I$2</f>
        <v>0</v>
      </c>
      <c r="J4" s="20"/>
      <c r="K4" s="33">
        <v>5.9797299999999999E-3</v>
      </c>
      <c r="L4" s="20"/>
      <c r="M4" s="25"/>
      <c r="N4" s="20"/>
      <c r="O4" s="24">
        <f t="shared" si="0"/>
        <v>-830.80873687500002</v>
      </c>
    </row>
    <row r="5" spans="1:15" x14ac:dyDescent="0.2">
      <c r="A5" s="25">
        <v>515</v>
      </c>
      <c r="B5" s="2" t="s">
        <v>82</v>
      </c>
      <c r="C5" s="24">
        <f t="shared" si="1"/>
        <v>-278.55440437499999</v>
      </c>
      <c r="D5" s="20"/>
      <c r="E5" s="33">
        <v>2.0048900000000001E-3</v>
      </c>
      <c r="F5" s="25">
        <v>515</v>
      </c>
      <c r="G5" s="2" t="s">
        <v>82</v>
      </c>
      <c r="H5" s="29"/>
      <c r="I5" s="27">
        <f t="shared" si="2"/>
        <v>0</v>
      </c>
      <c r="J5" s="20"/>
      <c r="K5" s="33">
        <v>2.0048900000000001E-3</v>
      </c>
      <c r="L5" s="20"/>
      <c r="M5" s="24">
        <f>SUM(I5*0.3531)</f>
        <v>0</v>
      </c>
      <c r="N5" s="20"/>
      <c r="O5" s="24">
        <f t="shared" si="0"/>
        <v>-278.55440437499999</v>
      </c>
    </row>
    <row r="6" spans="1:15" x14ac:dyDescent="0.2">
      <c r="A6" s="25">
        <v>516</v>
      </c>
      <c r="B6" s="2" t="s">
        <v>90</v>
      </c>
      <c r="C6" s="24">
        <f t="shared" si="1"/>
        <v>-1511.4315937499998</v>
      </c>
      <c r="D6" s="20"/>
      <c r="E6" s="33">
        <v>1.0878499999999999E-2</v>
      </c>
      <c r="F6" s="25">
        <v>516</v>
      </c>
      <c r="G6" s="2" t="s">
        <v>90</v>
      </c>
      <c r="H6" s="29"/>
      <c r="I6" s="27">
        <f t="shared" si="2"/>
        <v>0</v>
      </c>
      <c r="J6" s="20"/>
      <c r="K6" s="33">
        <v>1.0878499999999999E-2</v>
      </c>
      <c r="L6" s="20"/>
      <c r="M6" s="24">
        <f t="shared" ref="M6:M33" si="3">SUM(I6*0.3531)</f>
        <v>0</v>
      </c>
      <c r="N6" s="20"/>
      <c r="O6" s="24">
        <f t="shared" si="0"/>
        <v>-1511.4315937499998</v>
      </c>
    </row>
    <row r="7" spans="1:15" x14ac:dyDescent="0.2">
      <c r="A7" s="25">
        <v>519</v>
      </c>
      <c r="B7" s="2" t="s">
        <v>96</v>
      </c>
      <c r="C7" s="24">
        <f t="shared" si="1"/>
        <v>-225.92487937499999</v>
      </c>
      <c r="D7" s="20"/>
      <c r="E7" s="33">
        <v>1.62609E-3</v>
      </c>
      <c r="F7" s="25">
        <v>519</v>
      </c>
      <c r="G7" s="2" t="s">
        <v>96</v>
      </c>
      <c r="H7" s="29"/>
      <c r="I7" s="27">
        <f t="shared" si="2"/>
        <v>0</v>
      </c>
      <c r="J7" s="20"/>
      <c r="K7" s="33">
        <v>1.62609E-3</v>
      </c>
      <c r="L7" s="20"/>
      <c r="M7" s="24">
        <f t="shared" si="3"/>
        <v>0</v>
      </c>
      <c r="N7" s="20"/>
      <c r="O7" s="24">
        <f t="shared" si="0"/>
        <v>-225.92487937499999</v>
      </c>
    </row>
    <row r="8" spans="1:15" x14ac:dyDescent="0.2">
      <c r="A8" s="25">
        <v>617</v>
      </c>
      <c r="B8" s="2" t="s">
        <v>38</v>
      </c>
      <c r="C8" s="24">
        <f t="shared" si="1"/>
        <v>-8121.454014375</v>
      </c>
      <c r="D8" s="20"/>
      <c r="E8" s="33">
        <v>5.8454010000000001E-2</v>
      </c>
      <c r="F8" s="25">
        <v>617</v>
      </c>
      <c r="G8" s="2" t="s">
        <v>38</v>
      </c>
      <c r="H8" s="29"/>
      <c r="I8" s="27">
        <f t="shared" si="2"/>
        <v>0</v>
      </c>
      <c r="J8" s="20"/>
      <c r="K8" s="33">
        <v>5.8454010000000001E-2</v>
      </c>
      <c r="L8" s="20"/>
      <c r="M8" s="24">
        <f t="shared" si="3"/>
        <v>0</v>
      </c>
      <c r="N8" s="20"/>
      <c r="O8" s="24">
        <f t="shared" si="0"/>
        <v>-8121.454014375</v>
      </c>
    </row>
    <row r="9" spans="1:15" x14ac:dyDescent="0.2">
      <c r="A9" s="25">
        <v>621</v>
      </c>
      <c r="B9" s="2" t="s">
        <v>39</v>
      </c>
      <c r="C9" s="24">
        <f t="shared" si="1"/>
        <v>-1520.2666293749999</v>
      </c>
      <c r="D9" s="20"/>
      <c r="E9" s="33">
        <v>1.094209E-2</v>
      </c>
      <c r="F9" s="25">
        <v>621</v>
      </c>
      <c r="G9" s="2" t="s">
        <v>39</v>
      </c>
      <c r="H9" s="29"/>
      <c r="I9" s="27">
        <f t="shared" si="2"/>
        <v>0</v>
      </c>
      <c r="J9" s="20"/>
      <c r="K9" s="33">
        <v>1.094209E-2</v>
      </c>
      <c r="L9" s="20"/>
      <c r="M9" s="24">
        <f t="shared" si="3"/>
        <v>0</v>
      </c>
      <c r="N9" s="20"/>
      <c r="O9" s="24">
        <f t="shared" si="0"/>
        <v>-1520.2666293749999</v>
      </c>
    </row>
    <row r="10" spans="1:15" x14ac:dyDescent="0.2">
      <c r="A10" s="25">
        <v>623</v>
      </c>
      <c r="B10" s="2" t="s">
        <v>83</v>
      </c>
      <c r="C10" s="24">
        <f t="shared" si="1"/>
        <v>-828.86639062500001</v>
      </c>
      <c r="D10" s="20"/>
      <c r="E10" s="33">
        <v>5.9657499999999997E-3</v>
      </c>
      <c r="F10" s="25">
        <v>623</v>
      </c>
      <c r="G10" s="2" t="s">
        <v>83</v>
      </c>
      <c r="H10" s="29"/>
      <c r="I10" s="27">
        <f t="shared" si="2"/>
        <v>0</v>
      </c>
      <c r="J10" s="20"/>
      <c r="K10" s="33">
        <v>5.9657499999999997E-3</v>
      </c>
      <c r="L10" s="20"/>
      <c r="M10" s="24">
        <f t="shared" si="3"/>
        <v>0</v>
      </c>
      <c r="N10" s="20"/>
      <c r="O10" s="24">
        <f t="shared" si="0"/>
        <v>-828.86639062500001</v>
      </c>
    </row>
    <row r="11" spans="1:15" x14ac:dyDescent="0.2">
      <c r="A11" s="25">
        <v>624</v>
      </c>
      <c r="B11" s="2" t="s">
        <v>40</v>
      </c>
      <c r="C11" s="24">
        <f t="shared" si="1"/>
        <v>-51.826466250000003</v>
      </c>
      <c r="D11" s="20"/>
      <c r="E11" s="33">
        <v>3.7302E-4</v>
      </c>
      <c r="F11" s="25">
        <v>624</v>
      </c>
      <c r="G11" s="2" t="s">
        <v>40</v>
      </c>
      <c r="H11" s="29"/>
      <c r="I11" s="27">
        <f t="shared" si="2"/>
        <v>0</v>
      </c>
      <c r="J11" s="20"/>
      <c r="K11" s="33">
        <v>3.7302E-4</v>
      </c>
      <c r="L11" s="20"/>
      <c r="M11" s="24">
        <f t="shared" si="3"/>
        <v>0</v>
      </c>
      <c r="N11" s="20"/>
      <c r="O11" s="24">
        <f t="shared" si="0"/>
        <v>-51.826466250000003</v>
      </c>
    </row>
    <row r="12" spans="1:15" x14ac:dyDescent="0.2">
      <c r="A12" s="25">
        <v>626</v>
      </c>
      <c r="B12" s="2" t="s">
        <v>41</v>
      </c>
      <c r="C12" s="24">
        <f t="shared" si="1"/>
        <v>-21.436666874999997</v>
      </c>
      <c r="D12" s="20"/>
      <c r="E12" s="33">
        <v>1.5428999999999999E-4</v>
      </c>
      <c r="F12" s="25">
        <v>626</v>
      </c>
      <c r="G12" s="2" t="s">
        <v>41</v>
      </c>
      <c r="H12" s="29"/>
      <c r="I12" s="27">
        <f t="shared" si="2"/>
        <v>0</v>
      </c>
      <c r="J12" s="20"/>
      <c r="K12" s="33">
        <v>1.5428999999999999E-4</v>
      </c>
      <c r="L12" s="20"/>
      <c r="M12" s="24">
        <f t="shared" si="3"/>
        <v>0</v>
      </c>
      <c r="N12" s="20"/>
      <c r="O12" s="24">
        <f t="shared" si="0"/>
        <v>-21.436666874999997</v>
      </c>
    </row>
    <row r="13" spans="1:15" x14ac:dyDescent="0.2">
      <c r="A13" s="25">
        <v>630</v>
      </c>
      <c r="B13" s="2" t="s">
        <v>43</v>
      </c>
      <c r="C13" s="24">
        <f t="shared" si="1"/>
        <v>-747.8852793750001</v>
      </c>
      <c r="D13" s="20"/>
      <c r="E13" s="33">
        <v>5.3828900000000004E-3</v>
      </c>
      <c r="F13" s="25">
        <v>630</v>
      </c>
      <c r="G13" s="2" t="s">
        <v>43</v>
      </c>
      <c r="H13" s="29"/>
      <c r="I13" s="27">
        <f t="shared" si="2"/>
        <v>0</v>
      </c>
      <c r="J13" s="20"/>
      <c r="K13" s="33">
        <v>5.3828900000000004E-3</v>
      </c>
      <c r="L13" s="20"/>
      <c r="M13" s="24">
        <f t="shared" si="3"/>
        <v>0</v>
      </c>
      <c r="N13" s="20"/>
      <c r="O13" s="24">
        <f t="shared" si="0"/>
        <v>-747.8852793750001</v>
      </c>
    </row>
    <row r="14" spans="1:15" x14ac:dyDescent="0.2">
      <c r="A14" s="25">
        <v>631</v>
      </c>
      <c r="B14" s="2" t="s">
        <v>44</v>
      </c>
      <c r="C14" s="24">
        <f t="shared" si="1"/>
        <v>-8108.8912856249999</v>
      </c>
      <c r="D14" s="20"/>
      <c r="E14" s="33">
        <v>5.836359E-2</v>
      </c>
      <c r="F14" s="25">
        <v>631</v>
      </c>
      <c r="G14" s="2" t="s">
        <v>44</v>
      </c>
      <c r="H14" s="29"/>
      <c r="I14" s="27">
        <f t="shared" si="2"/>
        <v>0</v>
      </c>
      <c r="J14" s="20"/>
      <c r="K14" s="33">
        <v>5.836359E-2</v>
      </c>
      <c r="L14" s="20"/>
      <c r="M14" s="24">
        <f t="shared" si="3"/>
        <v>0</v>
      </c>
      <c r="N14" s="20"/>
      <c r="O14" s="24">
        <f t="shared" si="0"/>
        <v>-8108.8912856249999</v>
      </c>
    </row>
    <row r="15" spans="1:15" x14ac:dyDescent="0.2">
      <c r="A15" s="25">
        <v>632</v>
      </c>
      <c r="B15" s="2" t="s">
        <v>45</v>
      </c>
      <c r="C15" s="24">
        <f t="shared" si="1"/>
        <v>-1606.3120125</v>
      </c>
      <c r="D15" s="20"/>
      <c r="E15" s="33">
        <v>1.1561399999999999E-2</v>
      </c>
      <c r="F15" s="25">
        <v>632</v>
      </c>
      <c r="G15" s="2" t="s">
        <v>45</v>
      </c>
      <c r="H15" s="29"/>
      <c r="I15" s="27">
        <f t="shared" si="2"/>
        <v>0</v>
      </c>
      <c r="J15" s="20"/>
      <c r="K15" s="33">
        <v>1.1561399999999999E-2</v>
      </c>
      <c r="L15" s="20"/>
      <c r="M15" s="24">
        <f t="shared" si="3"/>
        <v>0</v>
      </c>
      <c r="N15" s="20"/>
      <c r="O15" s="24">
        <f t="shared" si="0"/>
        <v>-1606.3120125</v>
      </c>
    </row>
    <row r="16" spans="1:15" x14ac:dyDescent="0.2">
      <c r="A16" s="25">
        <v>633</v>
      </c>
      <c r="B16" s="2" t="s">
        <v>46</v>
      </c>
      <c r="C16" s="24">
        <f t="shared" si="1"/>
        <v>-253.934679375</v>
      </c>
      <c r="D16" s="20"/>
      <c r="E16" s="33">
        <v>1.8276900000000001E-3</v>
      </c>
      <c r="F16" s="25">
        <v>633</v>
      </c>
      <c r="G16" s="2" t="s">
        <v>46</v>
      </c>
      <c r="H16" s="29"/>
      <c r="I16" s="27">
        <f t="shared" si="2"/>
        <v>0</v>
      </c>
      <c r="J16" s="20"/>
      <c r="K16" s="33">
        <v>1.8276900000000001E-3</v>
      </c>
      <c r="L16" s="20"/>
      <c r="M16" s="24">
        <f t="shared" si="3"/>
        <v>0</v>
      </c>
      <c r="N16" s="20"/>
      <c r="O16" s="24">
        <f t="shared" si="0"/>
        <v>-253.934679375</v>
      </c>
    </row>
    <row r="17" spans="1:15" x14ac:dyDescent="0.2">
      <c r="A17" s="25">
        <v>634</v>
      </c>
      <c r="B17" s="2" t="s">
        <v>47</v>
      </c>
      <c r="C17" s="24">
        <f t="shared" si="1"/>
        <v>-812.40368624999996</v>
      </c>
      <c r="D17" s="20"/>
      <c r="E17" s="33">
        <v>5.84726E-3</v>
      </c>
      <c r="F17" s="25">
        <v>634</v>
      </c>
      <c r="G17" s="2" t="s">
        <v>47</v>
      </c>
      <c r="H17" s="29"/>
      <c r="I17" s="27">
        <f t="shared" si="2"/>
        <v>0</v>
      </c>
      <c r="J17" s="20"/>
      <c r="K17" s="33">
        <v>5.84726E-3</v>
      </c>
      <c r="L17" s="20"/>
      <c r="M17" s="24">
        <f t="shared" si="3"/>
        <v>0</v>
      </c>
      <c r="N17" s="20"/>
      <c r="O17" s="24">
        <f t="shared" si="0"/>
        <v>-812.40368624999996</v>
      </c>
    </row>
    <row r="18" spans="1:15" x14ac:dyDescent="0.2">
      <c r="A18" s="25">
        <v>635</v>
      </c>
      <c r="B18" s="2" t="s">
        <v>48</v>
      </c>
      <c r="C18" s="24">
        <f t="shared" si="1"/>
        <v>-157.39812562500001</v>
      </c>
      <c r="D18" s="20"/>
      <c r="E18" s="33">
        <v>1.13287E-3</v>
      </c>
      <c r="F18" s="25">
        <v>635</v>
      </c>
      <c r="G18" s="2" t="s">
        <v>48</v>
      </c>
      <c r="H18" s="29"/>
      <c r="I18" s="27">
        <f t="shared" si="2"/>
        <v>0</v>
      </c>
      <c r="J18" s="20"/>
      <c r="K18" s="33">
        <v>1.13287E-3</v>
      </c>
      <c r="L18" s="20"/>
      <c r="M18" s="24">
        <f t="shared" si="3"/>
        <v>0</v>
      </c>
      <c r="N18" s="20"/>
      <c r="O18" s="24">
        <f t="shared" si="0"/>
        <v>-157.39812562500001</v>
      </c>
    </row>
    <row r="19" spans="1:15" x14ac:dyDescent="0.2">
      <c r="A19" s="25">
        <v>636</v>
      </c>
      <c r="B19" s="2" t="s">
        <v>49</v>
      </c>
      <c r="C19" s="24">
        <f t="shared" si="1"/>
        <v>-5046.8949618749994</v>
      </c>
      <c r="D19" s="20"/>
      <c r="E19" s="33">
        <v>3.6324929999999998E-2</v>
      </c>
      <c r="F19" s="25">
        <v>636</v>
      </c>
      <c r="G19" s="2" t="s">
        <v>49</v>
      </c>
      <c r="H19" s="29"/>
      <c r="I19" s="27">
        <f t="shared" si="2"/>
        <v>0</v>
      </c>
      <c r="J19" s="20"/>
      <c r="K19" s="33">
        <v>3.6324929999999998E-2</v>
      </c>
      <c r="L19" s="20"/>
      <c r="M19" s="24">
        <f t="shared" si="3"/>
        <v>0</v>
      </c>
      <c r="N19" s="20"/>
      <c r="O19" s="24">
        <f t="shared" si="0"/>
        <v>-5046.8949618749994</v>
      </c>
    </row>
    <row r="20" spans="1:15" x14ac:dyDescent="0.2">
      <c r="A20" s="25">
        <v>638</v>
      </c>
      <c r="B20" s="2" t="s">
        <v>50</v>
      </c>
      <c r="C20" s="24">
        <f t="shared" si="1"/>
        <v>-254.393173125</v>
      </c>
      <c r="D20" s="20"/>
      <c r="E20" s="33">
        <v>1.83099E-3</v>
      </c>
      <c r="F20" s="25">
        <v>638</v>
      </c>
      <c r="G20" s="2" t="s">
        <v>50</v>
      </c>
      <c r="H20" s="29"/>
      <c r="I20" s="27">
        <f t="shared" si="2"/>
        <v>0</v>
      </c>
      <c r="J20" s="20"/>
      <c r="K20" s="33">
        <v>1.83099E-3</v>
      </c>
      <c r="L20" s="20"/>
      <c r="M20" s="24">
        <f t="shared" si="3"/>
        <v>0</v>
      </c>
      <c r="N20" s="20"/>
      <c r="O20" s="24">
        <f t="shared" si="0"/>
        <v>-254.393173125</v>
      </c>
    </row>
    <row r="21" spans="1:15" x14ac:dyDescent="0.2">
      <c r="A21" s="25">
        <v>639</v>
      </c>
      <c r="B21" s="2" t="s">
        <v>51</v>
      </c>
      <c r="C21" s="24">
        <f t="shared" si="1"/>
        <v>-471.94567875000001</v>
      </c>
      <c r="D21" s="20"/>
      <c r="E21" s="33">
        <v>3.39682E-3</v>
      </c>
      <c r="F21" s="25">
        <v>639</v>
      </c>
      <c r="G21" s="2" t="s">
        <v>51</v>
      </c>
      <c r="H21" s="29"/>
      <c r="I21" s="27">
        <f t="shared" si="2"/>
        <v>0</v>
      </c>
      <c r="J21" s="20"/>
      <c r="K21" s="33">
        <v>3.39682E-3</v>
      </c>
      <c r="L21" s="20"/>
      <c r="M21" s="24">
        <f t="shared" si="3"/>
        <v>0</v>
      </c>
      <c r="N21" s="20"/>
      <c r="O21" s="24">
        <f t="shared" si="0"/>
        <v>-471.94567875000001</v>
      </c>
    </row>
    <row r="22" spans="1:15" x14ac:dyDescent="0.2">
      <c r="A22" s="25">
        <v>640</v>
      </c>
      <c r="B22" s="2" t="s">
        <v>52</v>
      </c>
      <c r="C22" s="24">
        <f t="shared" si="1"/>
        <v>-586.03281749999996</v>
      </c>
      <c r="D22" s="20"/>
      <c r="E22" s="33">
        <v>4.2179599999999998E-3</v>
      </c>
      <c r="F22" s="25">
        <v>640</v>
      </c>
      <c r="G22" s="2" t="s">
        <v>52</v>
      </c>
      <c r="H22" s="29"/>
      <c r="I22" s="27">
        <f t="shared" si="2"/>
        <v>0</v>
      </c>
      <c r="J22" s="20"/>
      <c r="K22" s="33">
        <v>4.2179599999999998E-3</v>
      </c>
      <c r="L22" s="20"/>
      <c r="M22" s="24">
        <f t="shared" si="3"/>
        <v>0</v>
      </c>
      <c r="N22" s="20"/>
      <c r="O22" s="24">
        <f t="shared" si="0"/>
        <v>-586.03281749999996</v>
      </c>
    </row>
    <row r="23" spans="1:15" x14ac:dyDescent="0.2">
      <c r="A23" s="25">
        <v>641</v>
      </c>
      <c r="B23" s="2" t="s">
        <v>70</v>
      </c>
      <c r="C23" s="24">
        <f t="shared" si="1"/>
        <v>-0.45849375000000003</v>
      </c>
      <c r="D23" s="20"/>
      <c r="E23" s="33">
        <v>3.3000000000000002E-6</v>
      </c>
      <c r="F23" s="25">
        <v>641</v>
      </c>
      <c r="G23" s="2" t="s">
        <v>70</v>
      </c>
      <c r="H23" s="29"/>
      <c r="I23" s="27">
        <f t="shared" si="2"/>
        <v>0</v>
      </c>
      <c r="J23" s="20"/>
      <c r="K23" s="33">
        <v>3.3000000000000002E-6</v>
      </c>
      <c r="L23" s="20"/>
      <c r="M23" s="24">
        <f t="shared" si="3"/>
        <v>0</v>
      </c>
      <c r="N23" s="20"/>
      <c r="O23" s="24">
        <f t="shared" si="0"/>
        <v>-0.45849375000000003</v>
      </c>
    </row>
    <row r="24" spans="1:15" x14ac:dyDescent="0.2">
      <c r="A24" s="25">
        <v>642</v>
      </c>
      <c r="B24" s="2" t="s">
        <v>53</v>
      </c>
      <c r="C24" s="24">
        <f t="shared" si="1"/>
        <v>-134.46788062499999</v>
      </c>
      <c r="D24" s="20"/>
      <c r="E24" s="33">
        <v>9.6783000000000004E-4</v>
      </c>
      <c r="F24" s="25">
        <v>642</v>
      </c>
      <c r="G24" s="2" t="s">
        <v>53</v>
      </c>
      <c r="H24" s="29"/>
      <c r="I24" s="27">
        <f t="shared" si="2"/>
        <v>0</v>
      </c>
      <c r="J24" s="20"/>
      <c r="K24" s="33">
        <v>9.6783000000000004E-4</v>
      </c>
      <c r="L24" s="20"/>
      <c r="M24" s="24">
        <f t="shared" si="3"/>
        <v>0</v>
      </c>
      <c r="N24" s="20"/>
      <c r="O24" s="24">
        <f t="shared" si="0"/>
        <v>-134.46788062499999</v>
      </c>
    </row>
    <row r="25" spans="1:15" x14ac:dyDescent="0.2">
      <c r="A25" s="25">
        <v>643</v>
      </c>
      <c r="B25" s="2" t="s">
        <v>54</v>
      </c>
      <c r="C25" s="24">
        <f t="shared" si="1"/>
        <v>-211.42397250000002</v>
      </c>
      <c r="D25" s="20"/>
      <c r="E25" s="33">
        <v>1.5217200000000001E-3</v>
      </c>
      <c r="F25" s="25">
        <v>643</v>
      </c>
      <c r="G25" s="2" t="s">
        <v>54</v>
      </c>
      <c r="H25" s="29"/>
      <c r="I25" s="27">
        <f t="shared" si="2"/>
        <v>0</v>
      </c>
      <c r="J25" s="20"/>
      <c r="K25" s="33">
        <v>1.5217200000000001E-3</v>
      </c>
      <c r="L25" s="20"/>
      <c r="M25" s="24">
        <f t="shared" si="3"/>
        <v>0</v>
      </c>
      <c r="N25" s="20"/>
      <c r="O25" s="24">
        <f t="shared" si="0"/>
        <v>-211.42397250000002</v>
      </c>
    </row>
    <row r="26" spans="1:15" x14ac:dyDescent="0.2">
      <c r="A26" s="25">
        <v>644</v>
      </c>
      <c r="B26" s="2" t="s">
        <v>55</v>
      </c>
      <c r="C26" s="24">
        <f t="shared" si="1"/>
        <v>-225.735924375</v>
      </c>
      <c r="D26" s="20"/>
      <c r="E26" s="33">
        <v>1.62473E-3</v>
      </c>
      <c r="F26" s="25">
        <v>644</v>
      </c>
      <c r="G26" s="2" t="s">
        <v>55</v>
      </c>
      <c r="H26" s="29"/>
      <c r="I26" s="27">
        <f t="shared" si="2"/>
        <v>0</v>
      </c>
      <c r="J26" s="20"/>
      <c r="K26" s="33">
        <v>1.62473E-3</v>
      </c>
      <c r="L26" s="20"/>
      <c r="M26" s="24">
        <f t="shared" si="3"/>
        <v>0</v>
      </c>
      <c r="N26" s="20"/>
      <c r="O26" s="24">
        <f t="shared" si="0"/>
        <v>-225.735924375</v>
      </c>
    </row>
    <row r="27" spans="1:15" x14ac:dyDescent="0.2">
      <c r="A27" s="25">
        <v>645</v>
      </c>
      <c r="B27" s="2" t="s">
        <v>56</v>
      </c>
      <c r="C27" s="24">
        <f t="shared" si="1"/>
        <v>-88.733823749999999</v>
      </c>
      <c r="D27" s="20"/>
      <c r="E27" s="33">
        <v>6.3865999999999999E-4</v>
      </c>
      <c r="F27" s="25">
        <v>645</v>
      </c>
      <c r="G27" s="2" t="s">
        <v>56</v>
      </c>
      <c r="H27" s="29"/>
      <c r="I27" s="27">
        <f t="shared" si="2"/>
        <v>0</v>
      </c>
      <c r="J27" s="20"/>
      <c r="K27" s="33">
        <v>6.3865999999999999E-4</v>
      </c>
      <c r="L27" s="20"/>
      <c r="M27" s="24">
        <f t="shared" si="3"/>
        <v>0</v>
      </c>
      <c r="N27" s="20"/>
      <c r="O27" s="24">
        <f t="shared" si="0"/>
        <v>-88.733823749999999</v>
      </c>
    </row>
    <row r="28" spans="1:15" x14ac:dyDescent="0.2">
      <c r="A28" s="25">
        <v>646</v>
      </c>
      <c r="B28" s="2" t="s">
        <v>57</v>
      </c>
      <c r="C28" s="24">
        <f t="shared" si="1"/>
        <v>-623.230554375</v>
      </c>
      <c r="D28" s="20"/>
      <c r="E28" s="33">
        <v>4.4856899999999996E-3</v>
      </c>
      <c r="F28" s="25">
        <v>646</v>
      </c>
      <c r="G28" s="2" t="s">
        <v>57</v>
      </c>
      <c r="H28" s="29"/>
      <c r="I28" s="27">
        <f t="shared" si="2"/>
        <v>0</v>
      </c>
      <c r="J28" s="20"/>
      <c r="K28" s="33">
        <v>4.4856899999999996E-3</v>
      </c>
      <c r="L28" s="20"/>
      <c r="M28" s="24">
        <f t="shared" si="3"/>
        <v>0</v>
      </c>
      <c r="N28" s="20"/>
      <c r="O28" s="24">
        <f t="shared" si="0"/>
        <v>-623.230554375</v>
      </c>
    </row>
    <row r="29" spans="1:15" x14ac:dyDescent="0.2">
      <c r="A29" s="25">
        <v>647</v>
      </c>
      <c r="B29" s="2" t="s">
        <v>58</v>
      </c>
      <c r="C29" s="24">
        <f t="shared" si="1"/>
        <v>-1418.59911375</v>
      </c>
      <c r="D29" s="20"/>
      <c r="E29" s="33">
        <v>1.021034E-2</v>
      </c>
      <c r="F29" s="25">
        <v>647</v>
      </c>
      <c r="G29" s="2" t="s">
        <v>58</v>
      </c>
      <c r="H29" s="29"/>
      <c r="I29" s="27">
        <f t="shared" si="2"/>
        <v>0</v>
      </c>
      <c r="J29" s="20"/>
      <c r="K29" s="33">
        <v>1.021034E-2</v>
      </c>
      <c r="L29" s="20"/>
      <c r="M29" s="24">
        <f t="shared" si="3"/>
        <v>0</v>
      </c>
      <c r="N29" s="20"/>
      <c r="O29" s="24">
        <f t="shared" si="0"/>
        <v>-1418.59911375</v>
      </c>
    </row>
    <row r="30" spans="1:15" x14ac:dyDescent="0.2">
      <c r="A30" s="25">
        <v>648</v>
      </c>
      <c r="B30" s="2" t="s">
        <v>59</v>
      </c>
      <c r="C30" s="24">
        <f t="shared" si="1"/>
        <v>-352.59280874999996</v>
      </c>
      <c r="D30" s="20"/>
      <c r="E30" s="33">
        <v>2.5377799999999999E-3</v>
      </c>
      <c r="F30" s="25">
        <v>648</v>
      </c>
      <c r="G30" s="2" t="s">
        <v>59</v>
      </c>
      <c r="H30" s="29"/>
      <c r="I30" s="27">
        <f t="shared" si="2"/>
        <v>0</v>
      </c>
      <c r="J30" s="20"/>
      <c r="K30" s="33">
        <v>2.5377799999999999E-3</v>
      </c>
      <c r="L30" s="20"/>
      <c r="M30" s="24">
        <f t="shared" si="3"/>
        <v>0</v>
      </c>
      <c r="N30" s="20"/>
      <c r="O30" s="24">
        <f t="shared" si="0"/>
        <v>-352.59280874999996</v>
      </c>
    </row>
    <row r="31" spans="1:15" x14ac:dyDescent="0.2">
      <c r="A31" s="25">
        <v>649</v>
      </c>
      <c r="B31" s="2" t="s">
        <v>101</v>
      </c>
      <c r="C31" s="24">
        <f t="shared" si="1"/>
        <v>-3179.82366</v>
      </c>
      <c r="D31" s="20"/>
      <c r="E31" s="33">
        <v>2.2886719999999999E-2</v>
      </c>
      <c r="F31" s="25">
        <v>649</v>
      </c>
      <c r="G31" s="2" t="s">
        <v>101</v>
      </c>
      <c r="H31" s="29"/>
      <c r="I31" s="27">
        <f t="shared" si="2"/>
        <v>0</v>
      </c>
      <c r="J31" s="20"/>
      <c r="K31" s="33">
        <v>2.2886719999999999E-2</v>
      </c>
      <c r="L31" s="20"/>
      <c r="M31" s="24">
        <f t="shared" si="3"/>
        <v>0</v>
      </c>
      <c r="N31" s="20"/>
      <c r="O31" s="24">
        <f>SUM(C31+I31)</f>
        <v>-3179.82366</v>
      </c>
    </row>
    <row r="32" spans="1:15" x14ac:dyDescent="0.2">
      <c r="A32" s="25">
        <v>650</v>
      </c>
      <c r="B32" s="2" t="s">
        <v>60</v>
      </c>
      <c r="C32" s="24">
        <f t="shared" si="1"/>
        <v>-4054.0642593750003</v>
      </c>
      <c r="D32" s="20"/>
      <c r="E32" s="33">
        <v>2.9179050000000002E-2</v>
      </c>
      <c r="F32" s="25">
        <v>650</v>
      </c>
      <c r="G32" s="2" t="s">
        <v>60</v>
      </c>
      <c r="H32" s="29"/>
      <c r="I32" s="27">
        <f t="shared" si="2"/>
        <v>0</v>
      </c>
      <c r="J32" s="20"/>
      <c r="K32" s="33">
        <v>2.9179050000000002E-2</v>
      </c>
      <c r="L32" s="20"/>
      <c r="M32" s="24">
        <f t="shared" si="3"/>
        <v>0</v>
      </c>
      <c r="N32" s="20"/>
      <c r="O32" s="24">
        <f t="shared" si="0"/>
        <v>-4054.0642593750003</v>
      </c>
    </row>
    <row r="33" spans="1:15" x14ac:dyDescent="0.2">
      <c r="A33" s="25">
        <v>651</v>
      </c>
      <c r="B33" s="2" t="s">
        <v>73</v>
      </c>
      <c r="C33" s="24">
        <f t="shared" si="1"/>
        <v>-39.315144375000003</v>
      </c>
      <c r="D33" s="20"/>
      <c r="E33" s="33">
        <v>2.8297000000000001E-4</v>
      </c>
      <c r="F33" s="25">
        <v>651</v>
      </c>
      <c r="G33" s="2" t="s">
        <v>73</v>
      </c>
      <c r="H33" s="29"/>
      <c r="I33" s="27">
        <f t="shared" si="2"/>
        <v>0</v>
      </c>
      <c r="J33" s="20"/>
      <c r="K33" s="33">
        <v>2.8297000000000001E-4</v>
      </c>
      <c r="L33" s="20"/>
      <c r="M33" s="24">
        <f t="shared" si="3"/>
        <v>0</v>
      </c>
      <c r="N33" s="20"/>
      <c r="O33" s="24">
        <f t="shared" si="0"/>
        <v>-39.315144375000003</v>
      </c>
    </row>
    <row r="34" spans="1:15" x14ac:dyDescent="0.2">
      <c r="A34" s="25">
        <v>652</v>
      </c>
      <c r="B34" s="2" t="s">
        <v>61</v>
      </c>
      <c r="C34" s="24">
        <f t="shared" si="1"/>
        <v>-32584.024029375003</v>
      </c>
      <c r="D34" s="20"/>
      <c r="E34" s="33">
        <v>0.23452289000000001</v>
      </c>
      <c r="F34" s="25">
        <v>652</v>
      </c>
      <c r="G34" s="2" t="s">
        <v>61</v>
      </c>
      <c r="H34" s="29"/>
      <c r="I34" s="27">
        <f t="shared" si="2"/>
        <v>0</v>
      </c>
      <c r="J34" s="20"/>
      <c r="K34" s="33">
        <v>0.23452289000000001</v>
      </c>
      <c r="L34" s="20"/>
      <c r="M34" s="24"/>
      <c r="N34" s="20"/>
      <c r="O34" s="24">
        <f t="shared" si="0"/>
        <v>-32584.024029375003</v>
      </c>
    </row>
    <row r="35" spans="1:15" x14ac:dyDescent="0.2">
      <c r="A35" s="25">
        <v>653</v>
      </c>
      <c r="B35" s="2" t="s">
        <v>62</v>
      </c>
      <c r="C35" s="24">
        <f t="shared" si="1"/>
        <v>-6280.33068</v>
      </c>
      <c r="D35" s="20"/>
      <c r="E35" s="33">
        <v>4.5202560000000003E-2</v>
      </c>
      <c r="F35" s="25">
        <v>653</v>
      </c>
      <c r="G35" s="2" t="s">
        <v>62</v>
      </c>
      <c r="H35" s="29"/>
      <c r="I35" s="27">
        <f t="shared" si="2"/>
        <v>0</v>
      </c>
      <c r="J35" s="20"/>
      <c r="K35" s="33">
        <v>4.5202560000000003E-2</v>
      </c>
      <c r="L35" s="20"/>
      <c r="M35" s="24"/>
      <c r="N35" s="20"/>
      <c r="O35" s="24">
        <f t="shared" si="0"/>
        <v>-6280.33068</v>
      </c>
    </row>
    <row r="36" spans="1:15" x14ac:dyDescent="0.2">
      <c r="A36" s="25">
        <v>654</v>
      </c>
      <c r="B36" s="2" t="s">
        <v>63</v>
      </c>
      <c r="C36" s="24">
        <f t="shared" si="1"/>
        <v>-5424.9480674999995</v>
      </c>
      <c r="D36" s="20"/>
      <c r="E36" s="33">
        <v>3.9045959999999998E-2</v>
      </c>
      <c r="F36" s="25">
        <v>654</v>
      </c>
      <c r="G36" s="2" t="s">
        <v>63</v>
      </c>
      <c r="H36" s="29"/>
      <c r="I36" s="27">
        <f t="shared" si="2"/>
        <v>0</v>
      </c>
      <c r="J36" s="20"/>
      <c r="K36" s="33">
        <v>3.9045959999999998E-2</v>
      </c>
      <c r="L36" s="20"/>
      <c r="M36" s="24"/>
      <c r="N36" s="20"/>
      <c r="O36" s="24">
        <f t="shared" si="0"/>
        <v>-5424.9480674999995</v>
      </c>
    </row>
    <row r="37" spans="1:15" x14ac:dyDescent="0.2">
      <c r="A37" s="25">
        <v>658</v>
      </c>
      <c r="B37" s="2" t="s">
        <v>64</v>
      </c>
      <c r="C37" s="24">
        <f t="shared" si="1"/>
        <v>-5825.8258256250001</v>
      </c>
      <c r="D37" s="20"/>
      <c r="E37" s="33">
        <v>4.193127E-2</v>
      </c>
      <c r="F37" s="25">
        <v>658</v>
      </c>
      <c r="G37" s="2" t="s">
        <v>64</v>
      </c>
      <c r="H37" s="29"/>
      <c r="I37" s="27">
        <f t="shared" si="2"/>
        <v>0</v>
      </c>
      <c r="J37" s="20"/>
      <c r="K37" s="33">
        <v>4.193127E-2</v>
      </c>
      <c r="L37" s="20"/>
      <c r="M37" s="24"/>
      <c r="N37" s="20"/>
      <c r="O37" s="24">
        <f t="shared" si="0"/>
        <v>-5825.8258256250001</v>
      </c>
    </row>
    <row r="38" spans="1:15" x14ac:dyDescent="0.2">
      <c r="A38" s="25">
        <v>659</v>
      </c>
      <c r="B38" s="2" t="s">
        <v>65</v>
      </c>
      <c r="C38" s="24">
        <f t="shared" si="1"/>
        <v>-2023.6385812499998</v>
      </c>
      <c r="D38" s="20"/>
      <c r="E38" s="33">
        <v>1.4565099999999999E-2</v>
      </c>
      <c r="F38" s="25">
        <v>659</v>
      </c>
      <c r="G38" s="2" t="s">
        <v>65</v>
      </c>
      <c r="H38" s="29"/>
      <c r="I38" s="27">
        <f t="shared" si="2"/>
        <v>0</v>
      </c>
      <c r="J38" s="20"/>
      <c r="K38" s="33">
        <v>1.4565099999999999E-2</v>
      </c>
      <c r="L38" s="20"/>
      <c r="M38" s="24"/>
      <c r="N38" s="20"/>
      <c r="O38" s="24">
        <f t="shared" si="0"/>
        <v>-2023.6385812499998</v>
      </c>
    </row>
    <row r="39" spans="1:15" x14ac:dyDescent="0.2">
      <c r="A39" s="25">
        <v>660</v>
      </c>
      <c r="B39" s="2" t="s">
        <v>66</v>
      </c>
      <c r="C39" s="24">
        <f t="shared" si="1"/>
        <v>-1933.2222243750002</v>
      </c>
      <c r="D39" s="20"/>
      <c r="E39" s="33">
        <v>1.3914330000000001E-2</v>
      </c>
      <c r="F39" s="25">
        <v>660</v>
      </c>
      <c r="G39" s="2" t="s">
        <v>66</v>
      </c>
      <c r="H39" s="29"/>
      <c r="I39" s="27">
        <f t="shared" si="2"/>
        <v>0</v>
      </c>
      <c r="J39" s="20"/>
      <c r="K39" s="33">
        <v>1.3914330000000001E-2</v>
      </c>
      <c r="L39" s="20"/>
      <c r="M39" s="24">
        <f>SUM(I39*0.3531)</f>
        <v>0</v>
      </c>
      <c r="N39" s="20">
        <v>0</v>
      </c>
      <c r="O39" s="24">
        <f t="shared" si="0"/>
        <v>-1933.2222243750002</v>
      </c>
    </row>
    <row r="40" spans="1:15" x14ac:dyDescent="0.2">
      <c r="A40" s="25">
        <v>662</v>
      </c>
      <c r="B40" s="2" t="s">
        <v>92</v>
      </c>
      <c r="C40" s="24">
        <f t="shared" si="1"/>
        <v>-189.02863687499999</v>
      </c>
      <c r="D40" s="20"/>
      <c r="E40" s="33">
        <v>1.36053E-3</v>
      </c>
      <c r="F40" s="25">
        <v>662</v>
      </c>
      <c r="G40" s="2" t="s">
        <v>92</v>
      </c>
      <c r="H40" s="29"/>
      <c r="I40" s="27">
        <f t="shared" si="2"/>
        <v>0</v>
      </c>
      <c r="J40" s="20"/>
      <c r="K40" s="33">
        <v>1.36053E-3</v>
      </c>
      <c r="L40" s="20"/>
      <c r="M40" s="24">
        <f>SUM(I40*0.3531)</f>
        <v>0</v>
      </c>
      <c r="N40" s="20"/>
      <c r="O40" s="24">
        <f t="shared" si="0"/>
        <v>-189.02863687499999</v>
      </c>
    </row>
    <row r="41" spans="1:15" x14ac:dyDescent="0.2">
      <c r="A41" s="25">
        <v>663</v>
      </c>
      <c r="B41" s="2" t="s">
        <v>67</v>
      </c>
      <c r="C41" s="24">
        <f t="shared" si="1"/>
        <v>-1947.1243106249999</v>
      </c>
      <c r="D41" s="20"/>
      <c r="E41" s="33">
        <v>1.401439E-2</v>
      </c>
      <c r="F41" s="25">
        <v>663</v>
      </c>
      <c r="G41" s="2" t="s">
        <v>67</v>
      </c>
      <c r="H41" s="29"/>
      <c r="I41" s="27">
        <f t="shared" si="2"/>
        <v>0</v>
      </c>
      <c r="J41" s="20"/>
      <c r="K41" s="33">
        <v>1.401439E-2</v>
      </c>
      <c r="L41" s="20"/>
      <c r="M41" s="24">
        <f>SUM(I41*0.3531)</f>
        <v>0</v>
      </c>
      <c r="N41" s="20">
        <v>0</v>
      </c>
      <c r="O41" s="24">
        <f t="shared" si="0"/>
        <v>-1947.1243106249999</v>
      </c>
    </row>
    <row r="42" spans="1:15" x14ac:dyDescent="0.2">
      <c r="A42" s="25">
        <v>666</v>
      </c>
      <c r="B42" s="2" t="s">
        <v>69</v>
      </c>
      <c r="C42" s="24">
        <f t="shared" si="1"/>
        <v>-747.27673312500008</v>
      </c>
      <c r="D42" s="20"/>
      <c r="E42" s="33">
        <v>5.3785100000000004E-3</v>
      </c>
      <c r="F42" s="25">
        <v>666</v>
      </c>
      <c r="G42" s="2" t="s">
        <v>69</v>
      </c>
      <c r="H42" s="29"/>
      <c r="I42" s="27">
        <f t="shared" si="2"/>
        <v>0</v>
      </c>
      <c r="J42" s="20"/>
      <c r="K42" s="33">
        <v>5.3785100000000004E-3</v>
      </c>
      <c r="L42" s="20"/>
      <c r="M42" s="24">
        <f>SUM(I42*0.3531)</f>
        <v>0</v>
      </c>
      <c r="N42" s="20">
        <v>0</v>
      </c>
      <c r="O42" s="24">
        <f t="shared" si="0"/>
        <v>-747.27673312500008</v>
      </c>
    </row>
    <row r="43" spans="1:15" x14ac:dyDescent="0.2">
      <c r="A43" s="25">
        <v>683</v>
      </c>
      <c r="B43" s="2" t="s">
        <v>68</v>
      </c>
      <c r="C43" s="24">
        <f t="shared" si="1"/>
        <v>-7.5165187500000004</v>
      </c>
      <c r="D43" s="20"/>
      <c r="E43" s="33">
        <v>5.41E-5</v>
      </c>
      <c r="F43" s="25">
        <v>683</v>
      </c>
      <c r="G43" s="2" t="s">
        <v>68</v>
      </c>
      <c r="H43" s="29"/>
      <c r="I43" s="27">
        <f t="shared" si="2"/>
        <v>0</v>
      </c>
      <c r="J43" s="20"/>
      <c r="K43" s="33">
        <v>5.41E-5</v>
      </c>
      <c r="L43" s="20"/>
      <c r="M43" s="24">
        <f>SUM(I43*0.3531)</f>
        <v>0</v>
      </c>
      <c r="N43" s="20">
        <v>0</v>
      </c>
      <c r="O43" s="24">
        <f t="shared" si="0"/>
        <v>-7.5165187500000004</v>
      </c>
    </row>
    <row r="44" spans="1:15" x14ac:dyDescent="0.2">
      <c r="A44" s="25">
        <v>688</v>
      </c>
      <c r="B44" s="2" t="s">
        <v>71</v>
      </c>
      <c r="C44" s="24">
        <f>-E44*$C$2</f>
        <v>-2966.6032256250001</v>
      </c>
      <c r="D44" s="20"/>
      <c r="E44" s="33">
        <v>2.1352070000000001E-2</v>
      </c>
      <c r="F44" s="25">
        <v>688</v>
      </c>
      <c r="G44" s="2" t="s">
        <v>71</v>
      </c>
      <c r="H44" s="29"/>
      <c r="I44" s="27">
        <f>-K44*$I$2</f>
        <v>0</v>
      </c>
      <c r="J44" s="20"/>
      <c r="K44" s="33">
        <v>2.1352070000000001E-2</v>
      </c>
      <c r="L44" s="20"/>
      <c r="M44" s="24"/>
      <c r="N44" s="20"/>
      <c r="O44" s="24">
        <f>SUM(C44+I44)</f>
        <v>-2966.6032256250001</v>
      </c>
    </row>
    <row r="45" spans="1:15" x14ac:dyDescent="0.2">
      <c r="A45" s="25">
        <v>690</v>
      </c>
      <c r="B45" s="2" t="s">
        <v>103</v>
      </c>
      <c r="C45" s="24">
        <f t="shared" si="1"/>
        <v>-125.8495875</v>
      </c>
      <c r="D45" s="20"/>
      <c r="E45" s="33">
        <v>9.0580000000000001E-4</v>
      </c>
      <c r="F45" s="25">
        <v>690</v>
      </c>
      <c r="G45" s="2" t="s">
        <v>103</v>
      </c>
      <c r="H45" s="29"/>
      <c r="I45" s="27">
        <f t="shared" si="2"/>
        <v>0</v>
      </c>
      <c r="J45" s="20"/>
      <c r="K45" s="33">
        <v>9.0580000000000001E-4</v>
      </c>
      <c r="L45" s="20"/>
      <c r="M45" s="24">
        <f>SUM(I45*0.3531)</f>
        <v>0</v>
      </c>
      <c r="N45" s="20"/>
      <c r="O45" s="24">
        <f t="shared" si="0"/>
        <v>-125.8495875</v>
      </c>
    </row>
    <row r="46" spans="1:15" x14ac:dyDescent="0.2">
      <c r="A46" s="25">
        <v>691</v>
      </c>
      <c r="B46" s="2" t="s">
        <v>104</v>
      </c>
      <c r="C46" s="24">
        <f t="shared" si="1"/>
        <v>-183.33081000000001</v>
      </c>
      <c r="D46" s="20"/>
      <c r="E46" s="33">
        <v>1.31952E-3</v>
      </c>
      <c r="F46" s="25">
        <v>691</v>
      </c>
      <c r="G46" s="2" t="s">
        <v>104</v>
      </c>
      <c r="H46" s="30"/>
      <c r="I46" s="27">
        <f t="shared" si="2"/>
        <v>0</v>
      </c>
      <c r="J46" s="20"/>
      <c r="K46" s="33">
        <v>1.31952E-3</v>
      </c>
      <c r="L46" s="20"/>
      <c r="M46" s="24">
        <f>SUM(I46*0.3531)</f>
        <v>0</v>
      </c>
      <c r="N46" s="20"/>
      <c r="O46" s="24">
        <f t="shared" si="0"/>
        <v>-183.33081000000001</v>
      </c>
    </row>
    <row r="47" spans="1:1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>
        <f>SUM(K3:K47)</f>
        <v>1.0000000000000002</v>
      </c>
      <c r="L48" s="20"/>
      <c r="M48" s="22">
        <f>SUM(M5:M47)</f>
        <v>0</v>
      </c>
      <c r="N48" s="20"/>
      <c r="O48" s="40">
        <f>SUM(O3:O47)</f>
        <v>-138937.5</v>
      </c>
    </row>
    <row r="49" spans="1:15" x14ac:dyDescent="0.2">
      <c r="A49" s="20"/>
      <c r="B49" s="20"/>
      <c r="C49" s="24">
        <f>SUM(C3:C46)</f>
        <v>-138937.5</v>
      </c>
      <c r="D49" s="24"/>
      <c r="E49" s="23">
        <f>SUM(E3:E47)</f>
        <v>1.0000000000000002</v>
      </c>
      <c r="F49" s="25"/>
      <c r="G49" s="25"/>
      <c r="H49" s="25"/>
      <c r="I49" s="24">
        <f>SUM(I3:I48)</f>
        <v>0</v>
      </c>
      <c r="J49" s="20"/>
      <c r="K49" s="23">
        <f>K48-K2</f>
        <v>0</v>
      </c>
      <c r="L49" s="20"/>
      <c r="M49" s="20"/>
      <c r="N49" s="20"/>
      <c r="O49" s="31"/>
    </row>
    <row r="50" spans="1:15" x14ac:dyDescent="0.2">
      <c r="O50" s="32"/>
    </row>
  </sheetData>
  <pageMargins left="0" right="0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zoomScaleNormal="100" workbookViewId="0">
      <selection activeCell="C3" sqref="C3"/>
    </sheetView>
  </sheetViews>
  <sheetFormatPr defaultRowHeight="12" x14ac:dyDescent="0.2"/>
  <cols>
    <col min="1" max="1" width="4.140625" style="20" bestFit="1" customWidth="1"/>
    <col min="2" max="2" width="12.7109375" style="20" bestFit="1" customWidth="1"/>
    <col min="3" max="3" width="12" style="20" bestFit="1" customWidth="1"/>
    <col min="4" max="4" width="1.140625" style="20" customWidth="1"/>
    <col min="5" max="5" width="10.42578125" style="20" bestFit="1" customWidth="1"/>
    <col min="6" max="6" width="4.140625" style="20" bestFit="1" customWidth="1"/>
    <col min="7" max="7" width="12.28515625" style="20" customWidth="1"/>
    <col min="8" max="8" width="0.7109375" style="20" customWidth="1"/>
    <col min="9" max="9" width="9.7109375" style="20" bestFit="1" customWidth="1"/>
    <col min="10" max="10" width="0.85546875" style="20" customWidth="1"/>
    <col min="11" max="11" width="10.42578125" style="20" bestFit="1" customWidth="1"/>
    <col min="12" max="12" width="0.7109375" style="20" customWidth="1"/>
    <col min="13" max="13" width="10.28515625" style="20" bestFit="1" customWidth="1"/>
    <col min="14" max="14" width="0.5703125" style="20" customWidth="1"/>
    <col min="15" max="15" width="15.140625" style="20" bestFit="1" customWidth="1"/>
    <col min="16" max="16384" width="9.140625" style="20"/>
  </cols>
  <sheetData>
    <row r="1" spans="1:15" x14ac:dyDescent="0.2">
      <c r="C1" s="21" t="s">
        <v>105</v>
      </c>
      <c r="I1" s="20" t="s">
        <v>33</v>
      </c>
      <c r="M1" s="20" t="s">
        <v>72</v>
      </c>
    </row>
    <row r="2" spans="1:15" x14ac:dyDescent="0.2">
      <c r="A2" s="25">
        <v>699</v>
      </c>
      <c r="B2" s="25" t="s">
        <v>35</v>
      </c>
      <c r="C2" s="34">
        <v>9443.41</v>
      </c>
      <c r="E2" s="26">
        <v>1</v>
      </c>
      <c r="F2" s="25">
        <v>699</v>
      </c>
      <c r="G2" s="25" t="s">
        <v>35</v>
      </c>
      <c r="H2" s="20">
        <v>253.45</v>
      </c>
      <c r="I2" s="34"/>
      <c r="K2" s="26">
        <v>1</v>
      </c>
      <c r="M2" s="25"/>
      <c r="O2" s="25"/>
    </row>
    <row r="3" spans="1:15" x14ac:dyDescent="0.2">
      <c r="A3" s="25">
        <v>101</v>
      </c>
      <c r="B3" s="2" t="s">
        <v>34</v>
      </c>
      <c r="C3" s="24">
        <f>-E3*$C$2</f>
        <v>-2445.2450444105998</v>
      </c>
      <c r="E3" s="23">
        <v>0.25893665999999999</v>
      </c>
      <c r="F3" s="25">
        <v>101</v>
      </c>
      <c r="G3" s="2" t="s">
        <v>34</v>
      </c>
      <c r="H3" s="2"/>
      <c r="I3" s="24">
        <f>-K3*$I$2</f>
        <v>0</v>
      </c>
      <c r="K3" s="23">
        <v>0.25893665999999999</v>
      </c>
      <c r="M3" s="25"/>
      <c r="O3" s="24">
        <f t="shared" ref="O3:O46" si="0">SUM(C3+I3)</f>
        <v>-2445.2450444105998</v>
      </c>
    </row>
    <row r="4" spans="1:15" x14ac:dyDescent="0.2">
      <c r="A4" s="25">
        <v>514</v>
      </c>
      <c r="B4" s="2" t="s">
        <v>81</v>
      </c>
      <c r="C4" s="24">
        <f t="shared" ref="C4:C46" si="1">-E4*$C$2</f>
        <v>-54.932693706399995</v>
      </c>
      <c r="E4" s="23">
        <v>5.8170399999999999E-3</v>
      </c>
      <c r="F4" s="25">
        <v>514</v>
      </c>
      <c r="G4" s="2" t="s">
        <v>81</v>
      </c>
      <c r="H4" s="2"/>
      <c r="I4" s="24">
        <f t="shared" ref="I4:I46" si="2">-K4*$I$2</f>
        <v>0</v>
      </c>
      <c r="K4" s="23">
        <v>5.8170399999999999E-3</v>
      </c>
      <c r="M4" s="25"/>
      <c r="O4" s="24">
        <f t="shared" si="0"/>
        <v>-54.932693706399995</v>
      </c>
    </row>
    <row r="5" spans="1:15" x14ac:dyDescent="0.2">
      <c r="A5" s="25">
        <v>515</v>
      </c>
      <c r="B5" s="2" t="s">
        <v>82</v>
      </c>
      <c r="C5" s="24">
        <f t="shared" si="1"/>
        <v>-20.475295996099998</v>
      </c>
      <c r="E5" s="23">
        <v>2.1682099999999998E-3</v>
      </c>
      <c r="F5" s="25">
        <v>515</v>
      </c>
      <c r="G5" s="2" t="s">
        <v>82</v>
      </c>
      <c r="H5" s="2"/>
      <c r="I5" s="24">
        <f t="shared" si="2"/>
        <v>0</v>
      </c>
      <c r="K5" s="23">
        <v>2.1682099999999998E-3</v>
      </c>
      <c r="M5" s="24">
        <f>SUM(I5*0.3531)</f>
        <v>0</v>
      </c>
      <c r="O5" s="24">
        <f t="shared" si="0"/>
        <v>-20.475295996099998</v>
      </c>
    </row>
    <row r="6" spans="1:15" x14ac:dyDescent="0.2">
      <c r="A6" s="25">
        <v>516</v>
      </c>
      <c r="B6" s="2" t="s">
        <v>90</v>
      </c>
      <c r="C6" s="24">
        <f t="shared" si="1"/>
        <v>-100.0861697532</v>
      </c>
      <c r="E6" s="23">
        <v>1.059852E-2</v>
      </c>
      <c r="F6" s="25">
        <v>516</v>
      </c>
      <c r="G6" s="2" t="s">
        <v>90</v>
      </c>
      <c r="H6" s="2"/>
      <c r="I6" s="24">
        <f t="shared" si="2"/>
        <v>0</v>
      </c>
      <c r="K6" s="23">
        <v>1.059852E-2</v>
      </c>
      <c r="M6" s="24">
        <f t="shared" ref="M6:M33" si="3">SUM(I6*0.3531)</f>
        <v>0</v>
      </c>
      <c r="O6" s="24">
        <f t="shared" si="0"/>
        <v>-100.0861697532</v>
      </c>
    </row>
    <row r="7" spans="1:15" x14ac:dyDescent="0.2">
      <c r="A7" s="25">
        <v>519</v>
      </c>
      <c r="B7" s="2" t="s">
        <v>96</v>
      </c>
      <c r="C7" s="24">
        <f t="shared" si="1"/>
        <v>-15.4817152222</v>
      </c>
      <c r="E7" s="23">
        <v>1.6394199999999999E-3</v>
      </c>
      <c r="F7" s="25">
        <v>519</v>
      </c>
      <c r="G7" s="2" t="s">
        <v>96</v>
      </c>
      <c r="H7" s="2"/>
      <c r="I7" s="24">
        <f t="shared" si="2"/>
        <v>0</v>
      </c>
      <c r="K7" s="23">
        <v>1.6394199999999999E-3</v>
      </c>
      <c r="M7" s="24">
        <f t="shared" si="3"/>
        <v>0</v>
      </c>
      <c r="O7" s="24">
        <f t="shared" si="0"/>
        <v>-15.4817152222</v>
      </c>
    </row>
    <row r="8" spans="1:15" x14ac:dyDescent="0.2">
      <c r="A8" s="25">
        <v>617</v>
      </c>
      <c r="B8" s="2" t="s">
        <v>38</v>
      </c>
      <c r="C8" s="24">
        <f t="shared" si="1"/>
        <v>-533.95013812690001</v>
      </c>
      <c r="E8" s="23">
        <v>5.6542090000000003E-2</v>
      </c>
      <c r="F8" s="25">
        <v>617</v>
      </c>
      <c r="G8" s="2" t="s">
        <v>38</v>
      </c>
      <c r="H8" s="2"/>
      <c r="I8" s="24">
        <f t="shared" si="2"/>
        <v>0</v>
      </c>
      <c r="K8" s="23">
        <v>5.6542090000000003E-2</v>
      </c>
      <c r="M8" s="24">
        <f t="shared" si="3"/>
        <v>0</v>
      </c>
      <c r="O8" s="24">
        <f t="shared" si="0"/>
        <v>-533.95013812690001</v>
      </c>
    </row>
    <row r="9" spans="1:15" x14ac:dyDescent="0.2">
      <c r="A9" s="25">
        <v>621</v>
      </c>
      <c r="B9" s="2" t="s">
        <v>39</v>
      </c>
      <c r="C9" s="24">
        <f t="shared" si="1"/>
        <v>-117.83317016620001</v>
      </c>
      <c r="E9" s="23">
        <v>1.2477820000000001E-2</v>
      </c>
      <c r="F9" s="25">
        <v>621</v>
      </c>
      <c r="G9" s="2" t="s">
        <v>39</v>
      </c>
      <c r="H9" s="2"/>
      <c r="I9" s="24">
        <f t="shared" si="2"/>
        <v>0</v>
      </c>
      <c r="K9" s="23">
        <v>1.2477820000000001E-2</v>
      </c>
      <c r="M9" s="24">
        <f t="shared" si="3"/>
        <v>0</v>
      </c>
      <c r="O9" s="24">
        <f t="shared" si="0"/>
        <v>-117.83317016620001</v>
      </c>
    </row>
    <row r="10" spans="1:15" x14ac:dyDescent="0.2">
      <c r="A10" s="25">
        <v>623</v>
      </c>
      <c r="B10" s="2" t="s">
        <v>83</v>
      </c>
      <c r="C10" s="24">
        <f t="shared" si="1"/>
        <v>-61.493880540299998</v>
      </c>
      <c r="E10" s="23">
        <v>6.5118299999999997E-3</v>
      </c>
      <c r="F10" s="25">
        <v>623</v>
      </c>
      <c r="G10" s="2" t="s">
        <v>83</v>
      </c>
      <c r="H10" s="2"/>
      <c r="I10" s="24">
        <f t="shared" si="2"/>
        <v>0</v>
      </c>
      <c r="K10" s="23">
        <v>6.5118299999999997E-3</v>
      </c>
      <c r="M10" s="24">
        <f t="shared" si="3"/>
        <v>0</v>
      </c>
      <c r="O10" s="24">
        <f t="shared" si="0"/>
        <v>-61.493880540299998</v>
      </c>
    </row>
    <row r="11" spans="1:15" x14ac:dyDescent="0.2">
      <c r="A11" s="25">
        <v>624</v>
      </c>
      <c r="B11" s="2" t="s">
        <v>40</v>
      </c>
      <c r="C11" s="24">
        <f t="shared" si="1"/>
        <v>-3.7563051956999995</v>
      </c>
      <c r="E11" s="23">
        <v>3.9776999999999998E-4</v>
      </c>
      <c r="F11" s="25">
        <v>624</v>
      </c>
      <c r="G11" s="2" t="s">
        <v>40</v>
      </c>
      <c r="H11" s="2"/>
      <c r="I11" s="24">
        <f t="shared" si="2"/>
        <v>0</v>
      </c>
      <c r="K11" s="23">
        <v>3.9776999999999998E-4</v>
      </c>
      <c r="M11" s="24">
        <f t="shared" si="3"/>
        <v>0</v>
      </c>
      <c r="O11" s="24">
        <f t="shared" si="0"/>
        <v>-3.7563051956999995</v>
      </c>
    </row>
    <row r="12" spans="1:15" x14ac:dyDescent="0.2">
      <c r="A12" s="25">
        <v>626</v>
      </c>
      <c r="B12" s="2" t="s">
        <v>41</v>
      </c>
      <c r="C12" s="24">
        <f t="shared" si="1"/>
        <v>-1.5552351928999999</v>
      </c>
      <c r="E12" s="23">
        <v>1.6469E-4</v>
      </c>
      <c r="F12" s="25">
        <v>626</v>
      </c>
      <c r="G12" s="2" t="s">
        <v>41</v>
      </c>
      <c r="H12" s="2"/>
      <c r="I12" s="24">
        <f t="shared" si="2"/>
        <v>0</v>
      </c>
      <c r="K12" s="23">
        <v>1.6469E-4</v>
      </c>
      <c r="M12" s="24">
        <f t="shared" si="3"/>
        <v>0</v>
      </c>
      <c r="O12" s="24">
        <f t="shared" si="0"/>
        <v>-1.5552351928999999</v>
      </c>
    </row>
    <row r="13" spans="1:15" x14ac:dyDescent="0.2">
      <c r="A13" s="25">
        <v>630</v>
      </c>
      <c r="B13" s="2" t="s">
        <v>43</v>
      </c>
      <c r="C13" s="24">
        <f t="shared" si="1"/>
        <v>-49.511326459499998</v>
      </c>
      <c r="E13" s="23">
        <v>5.2429499999999997E-3</v>
      </c>
      <c r="F13" s="25">
        <v>630</v>
      </c>
      <c r="G13" s="2" t="s">
        <v>43</v>
      </c>
      <c r="H13" s="2"/>
      <c r="I13" s="24">
        <f t="shared" si="2"/>
        <v>0</v>
      </c>
      <c r="K13" s="23">
        <v>5.2429499999999997E-3</v>
      </c>
      <c r="M13" s="24">
        <f t="shared" si="3"/>
        <v>0</v>
      </c>
      <c r="O13" s="24">
        <f t="shared" si="0"/>
        <v>-49.511326459499998</v>
      </c>
    </row>
    <row r="14" spans="1:15" x14ac:dyDescent="0.2">
      <c r="A14" s="25">
        <v>631</v>
      </c>
      <c r="B14" s="2" t="s">
        <v>44</v>
      </c>
      <c r="C14" s="24">
        <f t="shared" si="1"/>
        <v>-561.86296940490001</v>
      </c>
      <c r="E14" s="23">
        <v>5.9497889999999998E-2</v>
      </c>
      <c r="F14" s="25">
        <v>631</v>
      </c>
      <c r="G14" s="2" t="s">
        <v>44</v>
      </c>
      <c r="H14" s="2"/>
      <c r="I14" s="24">
        <f t="shared" si="2"/>
        <v>0</v>
      </c>
      <c r="K14" s="23">
        <v>5.9497889999999998E-2</v>
      </c>
      <c r="M14" s="24">
        <f t="shared" si="3"/>
        <v>0</v>
      </c>
      <c r="O14" s="24">
        <f t="shared" si="0"/>
        <v>-561.86296940490001</v>
      </c>
    </row>
    <row r="15" spans="1:15" x14ac:dyDescent="0.2">
      <c r="A15" s="25">
        <v>632</v>
      </c>
      <c r="B15" s="2" t="s">
        <v>45</v>
      </c>
      <c r="C15" s="24">
        <f t="shared" si="1"/>
        <v>-108.4723900037</v>
      </c>
      <c r="E15" s="23">
        <v>1.148657E-2</v>
      </c>
      <c r="F15" s="25">
        <v>632</v>
      </c>
      <c r="G15" s="2" t="s">
        <v>45</v>
      </c>
      <c r="H15" s="2"/>
      <c r="I15" s="24">
        <f t="shared" si="2"/>
        <v>0</v>
      </c>
      <c r="K15" s="23">
        <v>1.148657E-2</v>
      </c>
      <c r="M15" s="24">
        <f t="shared" si="3"/>
        <v>0</v>
      </c>
      <c r="O15" s="24">
        <f t="shared" si="0"/>
        <v>-108.4723900037</v>
      </c>
    </row>
    <row r="16" spans="1:15" x14ac:dyDescent="0.2">
      <c r="A16" s="25">
        <v>633</v>
      </c>
      <c r="B16" s="2" t="s">
        <v>46</v>
      </c>
      <c r="C16" s="24">
        <f t="shared" si="1"/>
        <v>-17.6901510848</v>
      </c>
      <c r="E16" s="23">
        <v>1.87328E-3</v>
      </c>
      <c r="F16" s="25">
        <v>633</v>
      </c>
      <c r="G16" s="2" t="s">
        <v>46</v>
      </c>
      <c r="H16" s="2"/>
      <c r="I16" s="24">
        <f t="shared" si="2"/>
        <v>0</v>
      </c>
      <c r="K16" s="23">
        <v>1.87328E-3</v>
      </c>
      <c r="M16" s="24">
        <f t="shared" si="3"/>
        <v>0</v>
      </c>
      <c r="O16" s="24">
        <f t="shared" si="0"/>
        <v>-17.6901510848</v>
      </c>
    </row>
    <row r="17" spans="1:15" x14ac:dyDescent="0.2">
      <c r="A17" s="25">
        <v>634</v>
      </c>
      <c r="B17" s="2" t="s">
        <v>47</v>
      </c>
      <c r="C17" s="24">
        <f t="shared" si="1"/>
        <v>-56.602855198999997</v>
      </c>
      <c r="E17" s="23">
        <v>5.9938999999999999E-3</v>
      </c>
      <c r="F17" s="25">
        <v>634</v>
      </c>
      <c r="G17" s="2" t="s">
        <v>47</v>
      </c>
      <c r="H17" s="2"/>
      <c r="I17" s="24">
        <f t="shared" si="2"/>
        <v>0</v>
      </c>
      <c r="K17" s="23">
        <v>5.9938999999999999E-3</v>
      </c>
      <c r="M17" s="24">
        <f t="shared" si="3"/>
        <v>0</v>
      </c>
      <c r="O17" s="24">
        <f t="shared" si="0"/>
        <v>-56.602855198999997</v>
      </c>
    </row>
    <row r="18" spans="1:15" x14ac:dyDescent="0.2">
      <c r="A18" s="25">
        <v>635</v>
      </c>
      <c r="B18" s="2" t="s">
        <v>48</v>
      </c>
      <c r="C18" s="24">
        <f t="shared" si="1"/>
        <v>-11.687164215999999</v>
      </c>
      <c r="E18" s="23">
        <v>1.2375999999999999E-3</v>
      </c>
      <c r="F18" s="25">
        <v>635</v>
      </c>
      <c r="G18" s="2" t="s">
        <v>48</v>
      </c>
      <c r="H18" s="2"/>
      <c r="I18" s="24">
        <f t="shared" si="2"/>
        <v>0</v>
      </c>
      <c r="K18" s="23">
        <v>1.2375999999999999E-3</v>
      </c>
      <c r="M18" s="24">
        <f t="shared" si="3"/>
        <v>0</v>
      </c>
      <c r="O18" s="24">
        <f t="shared" si="0"/>
        <v>-11.687164215999999</v>
      </c>
    </row>
    <row r="19" spans="1:15" x14ac:dyDescent="0.2">
      <c r="A19" s="25">
        <v>636</v>
      </c>
      <c r="B19" s="2" t="s">
        <v>49</v>
      </c>
      <c r="C19" s="24">
        <f t="shared" si="1"/>
        <v>-329.12691919550002</v>
      </c>
      <c r="E19" s="23">
        <v>3.4852550000000003E-2</v>
      </c>
      <c r="F19" s="25">
        <v>636</v>
      </c>
      <c r="G19" s="2" t="s">
        <v>49</v>
      </c>
      <c r="H19" s="2"/>
      <c r="I19" s="24">
        <f t="shared" si="2"/>
        <v>0</v>
      </c>
      <c r="K19" s="23">
        <v>3.4852550000000003E-2</v>
      </c>
      <c r="M19" s="24">
        <f t="shared" si="3"/>
        <v>0</v>
      </c>
      <c r="O19" s="24">
        <f t="shared" si="0"/>
        <v>-329.12691919550002</v>
      </c>
    </row>
    <row r="20" spans="1:15" x14ac:dyDescent="0.2">
      <c r="A20" s="25">
        <v>638</v>
      </c>
      <c r="B20" s="2" t="s">
        <v>50</v>
      </c>
      <c r="C20" s="24">
        <f t="shared" si="1"/>
        <v>-17.730663313699999</v>
      </c>
      <c r="E20" s="23">
        <v>1.8775700000000001E-3</v>
      </c>
      <c r="F20" s="25">
        <v>638</v>
      </c>
      <c r="G20" s="2" t="s">
        <v>50</v>
      </c>
      <c r="H20" s="2"/>
      <c r="I20" s="24">
        <f t="shared" si="2"/>
        <v>0</v>
      </c>
      <c r="K20" s="23">
        <v>1.8775700000000001E-3</v>
      </c>
      <c r="M20" s="24">
        <f t="shared" si="3"/>
        <v>0</v>
      </c>
      <c r="O20" s="24">
        <f t="shared" si="0"/>
        <v>-17.730663313699999</v>
      </c>
    </row>
    <row r="21" spans="1:15" x14ac:dyDescent="0.2">
      <c r="A21" s="25">
        <v>639</v>
      </c>
      <c r="B21" s="2" t="s">
        <v>51</v>
      </c>
      <c r="C21" s="24">
        <f t="shared" si="1"/>
        <v>-32.434997024699996</v>
      </c>
      <c r="E21" s="23">
        <v>3.4346699999999999E-3</v>
      </c>
      <c r="F21" s="25">
        <v>639</v>
      </c>
      <c r="G21" s="2" t="s">
        <v>51</v>
      </c>
      <c r="H21" s="2"/>
      <c r="I21" s="24">
        <f t="shared" si="2"/>
        <v>0</v>
      </c>
      <c r="K21" s="23">
        <v>3.4346699999999999E-3</v>
      </c>
      <c r="M21" s="24">
        <f t="shared" si="3"/>
        <v>0</v>
      </c>
      <c r="O21" s="24">
        <f t="shared" si="0"/>
        <v>-32.434997024699996</v>
      </c>
    </row>
    <row r="22" spans="1:15" x14ac:dyDescent="0.2">
      <c r="A22" s="25">
        <v>640</v>
      </c>
      <c r="B22" s="2" t="s">
        <v>52</v>
      </c>
      <c r="C22" s="24">
        <f t="shared" si="1"/>
        <v>-40.587304009500002</v>
      </c>
      <c r="E22" s="23">
        <v>4.29795E-3</v>
      </c>
      <c r="F22" s="25">
        <v>640</v>
      </c>
      <c r="G22" s="2" t="s">
        <v>52</v>
      </c>
      <c r="H22" s="2"/>
      <c r="I22" s="24">
        <f t="shared" si="2"/>
        <v>0</v>
      </c>
      <c r="K22" s="23">
        <v>4.29795E-3</v>
      </c>
      <c r="M22" s="24">
        <f t="shared" si="3"/>
        <v>0</v>
      </c>
      <c r="O22" s="24">
        <f t="shared" si="0"/>
        <v>-40.587304009500002</v>
      </c>
    </row>
    <row r="23" spans="1:15" x14ac:dyDescent="0.2">
      <c r="A23" s="25">
        <v>641</v>
      </c>
      <c r="B23" s="2" t="s">
        <v>70</v>
      </c>
      <c r="C23" s="24">
        <f t="shared" si="1"/>
        <v>-3.2296462200000001E-2</v>
      </c>
      <c r="E23" s="23">
        <v>3.4199999999999999E-6</v>
      </c>
      <c r="F23" s="25">
        <v>641</v>
      </c>
      <c r="G23" s="2" t="s">
        <v>70</v>
      </c>
      <c r="H23" s="2"/>
      <c r="I23" s="24">
        <f t="shared" si="2"/>
        <v>0</v>
      </c>
      <c r="K23" s="23">
        <v>3.4199999999999999E-6</v>
      </c>
      <c r="M23" s="24">
        <f t="shared" si="3"/>
        <v>0</v>
      </c>
      <c r="O23" s="24">
        <f t="shared" si="0"/>
        <v>-3.2296462200000001E-2</v>
      </c>
    </row>
    <row r="24" spans="1:15" x14ac:dyDescent="0.2">
      <c r="A24" s="25">
        <v>642</v>
      </c>
      <c r="B24" s="2" t="s">
        <v>53</v>
      </c>
      <c r="C24" s="24">
        <f t="shared" si="1"/>
        <v>-8.5735775048999994</v>
      </c>
      <c r="E24" s="23">
        <v>9.0788999999999996E-4</v>
      </c>
      <c r="F24" s="25">
        <v>642</v>
      </c>
      <c r="G24" s="2" t="s">
        <v>53</v>
      </c>
      <c r="H24" s="2"/>
      <c r="I24" s="24">
        <f t="shared" si="2"/>
        <v>0</v>
      </c>
      <c r="K24" s="23">
        <v>9.0788999999999996E-4</v>
      </c>
      <c r="M24" s="24">
        <f t="shared" si="3"/>
        <v>0</v>
      </c>
      <c r="O24" s="24">
        <f t="shared" si="0"/>
        <v>-8.5735775048999994</v>
      </c>
    </row>
    <row r="25" spans="1:15" x14ac:dyDescent="0.2">
      <c r="A25" s="25">
        <v>643</v>
      </c>
      <c r="B25" s="2" t="s">
        <v>54</v>
      </c>
      <c r="C25" s="24">
        <f t="shared" si="1"/>
        <v>-14.575525598599999</v>
      </c>
      <c r="E25" s="23">
        <v>1.54346E-3</v>
      </c>
      <c r="F25" s="25">
        <v>643</v>
      </c>
      <c r="G25" s="2" t="s">
        <v>54</v>
      </c>
      <c r="H25" s="2"/>
      <c r="I25" s="24">
        <f t="shared" si="2"/>
        <v>0</v>
      </c>
      <c r="K25" s="23">
        <v>1.54346E-3</v>
      </c>
      <c r="M25" s="24">
        <f t="shared" si="3"/>
        <v>0</v>
      </c>
      <c r="O25" s="24">
        <f t="shared" si="0"/>
        <v>-14.575525598599999</v>
      </c>
    </row>
    <row r="26" spans="1:15" x14ac:dyDescent="0.2">
      <c r="A26" s="25">
        <v>644</v>
      </c>
      <c r="B26" s="2" t="s">
        <v>55</v>
      </c>
      <c r="C26" s="24">
        <f t="shared" si="1"/>
        <v>-15.652168772700001</v>
      </c>
      <c r="E26" s="23">
        <v>1.6574700000000001E-3</v>
      </c>
      <c r="F26" s="25">
        <v>644</v>
      </c>
      <c r="G26" s="2" t="s">
        <v>55</v>
      </c>
      <c r="H26" s="2"/>
      <c r="I26" s="24">
        <f t="shared" si="2"/>
        <v>0</v>
      </c>
      <c r="K26" s="23">
        <v>1.6574700000000001E-3</v>
      </c>
      <c r="M26" s="24">
        <f t="shared" si="3"/>
        <v>0</v>
      </c>
      <c r="O26" s="24">
        <f t="shared" si="0"/>
        <v>-15.652168772700001</v>
      </c>
    </row>
    <row r="27" spans="1:15" x14ac:dyDescent="0.2">
      <c r="A27" s="25">
        <v>645</v>
      </c>
      <c r="B27" s="2" t="s">
        <v>56</v>
      </c>
      <c r="C27" s="24">
        <f t="shared" si="1"/>
        <v>-5.7506589535999995</v>
      </c>
      <c r="E27" s="23">
        <v>6.0895999999999997E-4</v>
      </c>
      <c r="F27" s="25">
        <v>645</v>
      </c>
      <c r="G27" s="2" t="s">
        <v>56</v>
      </c>
      <c r="H27" s="2"/>
      <c r="I27" s="24">
        <f t="shared" si="2"/>
        <v>0</v>
      </c>
      <c r="K27" s="23">
        <v>6.0895999999999997E-4</v>
      </c>
      <c r="M27" s="24">
        <f t="shared" si="3"/>
        <v>0</v>
      </c>
      <c r="O27" s="24">
        <f t="shared" si="0"/>
        <v>-5.7506589535999995</v>
      </c>
    </row>
    <row r="28" spans="1:15" x14ac:dyDescent="0.2">
      <c r="A28" s="25">
        <v>646</v>
      </c>
      <c r="B28" s="2" t="s">
        <v>57</v>
      </c>
      <c r="C28" s="24">
        <f t="shared" si="1"/>
        <v>-43.2409966536</v>
      </c>
      <c r="E28" s="23">
        <v>4.57896E-3</v>
      </c>
      <c r="F28" s="25">
        <v>646</v>
      </c>
      <c r="G28" s="2" t="s">
        <v>57</v>
      </c>
      <c r="H28" s="2"/>
      <c r="I28" s="24">
        <f t="shared" si="2"/>
        <v>0</v>
      </c>
      <c r="K28" s="23">
        <v>4.57896E-3</v>
      </c>
      <c r="M28" s="24">
        <f t="shared" si="3"/>
        <v>0</v>
      </c>
      <c r="O28" s="24">
        <f t="shared" si="0"/>
        <v>-43.2409966536</v>
      </c>
    </row>
    <row r="29" spans="1:15" x14ac:dyDescent="0.2">
      <c r="A29" s="25">
        <v>647</v>
      </c>
      <c r="B29" s="2" t="s">
        <v>58</v>
      </c>
      <c r="C29" s="24">
        <f t="shared" si="1"/>
        <v>-90.463240529099991</v>
      </c>
      <c r="E29" s="23">
        <v>9.5795099999999994E-3</v>
      </c>
      <c r="F29" s="25">
        <v>647</v>
      </c>
      <c r="G29" s="2" t="s">
        <v>58</v>
      </c>
      <c r="H29" s="2"/>
      <c r="I29" s="24">
        <f t="shared" si="2"/>
        <v>0</v>
      </c>
      <c r="K29" s="23">
        <v>9.5795099999999994E-3</v>
      </c>
      <c r="M29" s="24">
        <f t="shared" si="3"/>
        <v>0</v>
      </c>
      <c r="O29" s="24">
        <f t="shared" si="0"/>
        <v>-90.463240529099991</v>
      </c>
    </row>
    <row r="30" spans="1:15" x14ac:dyDescent="0.2">
      <c r="A30" s="25">
        <v>648</v>
      </c>
      <c r="B30" s="2" t="s">
        <v>59</v>
      </c>
      <c r="C30" s="24">
        <f t="shared" si="1"/>
        <v>-22.8505969134</v>
      </c>
      <c r="E30" s="23">
        <v>2.4197400000000001E-3</v>
      </c>
      <c r="F30" s="25">
        <v>648</v>
      </c>
      <c r="G30" s="2" t="s">
        <v>59</v>
      </c>
      <c r="H30" s="2"/>
      <c r="I30" s="24">
        <f t="shared" si="2"/>
        <v>0</v>
      </c>
      <c r="K30" s="23">
        <v>2.4197400000000001E-3</v>
      </c>
      <c r="M30" s="24">
        <f t="shared" si="3"/>
        <v>0</v>
      </c>
      <c r="O30" s="24">
        <f t="shared" si="0"/>
        <v>-22.8505969134</v>
      </c>
    </row>
    <row r="31" spans="1:15" x14ac:dyDescent="0.2">
      <c r="A31" s="25">
        <v>649</v>
      </c>
      <c r="B31" s="2" t="s">
        <v>101</v>
      </c>
      <c r="C31" s="24">
        <f t="shared" si="1"/>
        <v>-276.87105448770001</v>
      </c>
      <c r="E31" s="23">
        <v>2.931897E-2</v>
      </c>
      <c r="F31" s="25">
        <v>649</v>
      </c>
      <c r="G31" s="2" t="s">
        <v>101</v>
      </c>
      <c r="H31" s="2"/>
      <c r="I31" s="24">
        <f t="shared" si="2"/>
        <v>0</v>
      </c>
      <c r="K31" s="23">
        <v>2.931897E-2</v>
      </c>
      <c r="M31" s="24">
        <f t="shared" si="3"/>
        <v>0</v>
      </c>
      <c r="O31" s="24">
        <f t="shared" si="0"/>
        <v>-276.87105448770001</v>
      </c>
    </row>
    <row r="32" spans="1:15" x14ac:dyDescent="0.2">
      <c r="A32" s="25">
        <v>650</v>
      </c>
      <c r="B32" s="2" t="s">
        <v>60</v>
      </c>
      <c r="C32" s="24">
        <f t="shared" si="1"/>
        <v>-268.44403870600001</v>
      </c>
      <c r="E32" s="23">
        <v>2.84266E-2</v>
      </c>
      <c r="F32" s="25">
        <v>650</v>
      </c>
      <c r="G32" s="2" t="s">
        <v>60</v>
      </c>
      <c r="H32" s="2"/>
      <c r="I32" s="24">
        <f t="shared" si="2"/>
        <v>0</v>
      </c>
      <c r="K32" s="23">
        <v>2.84266E-2</v>
      </c>
      <c r="M32" s="24">
        <f t="shared" si="3"/>
        <v>0</v>
      </c>
      <c r="O32" s="24">
        <f t="shared" si="0"/>
        <v>-268.44403870600001</v>
      </c>
    </row>
    <row r="33" spans="1:15" x14ac:dyDescent="0.2">
      <c r="A33" s="25">
        <v>651</v>
      </c>
      <c r="B33" s="2" t="s">
        <v>73</v>
      </c>
      <c r="C33" s="24">
        <f t="shared" si="1"/>
        <v>-2.7268790716</v>
      </c>
      <c r="E33" s="23">
        <v>2.8875999999999999E-4</v>
      </c>
      <c r="F33" s="25">
        <v>651</v>
      </c>
      <c r="G33" s="2" t="s">
        <v>73</v>
      </c>
      <c r="H33" s="2"/>
      <c r="I33" s="24">
        <f t="shared" si="2"/>
        <v>0</v>
      </c>
      <c r="K33" s="23">
        <v>2.8875999999999999E-4</v>
      </c>
      <c r="M33" s="24">
        <f t="shared" si="3"/>
        <v>0</v>
      </c>
      <c r="O33" s="24">
        <f t="shared" si="0"/>
        <v>-2.7268790716</v>
      </c>
    </row>
    <row r="34" spans="1:15" x14ac:dyDescent="0.2">
      <c r="A34" s="25">
        <v>652</v>
      </c>
      <c r="B34" s="2" t="s">
        <v>61</v>
      </c>
      <c r="C34" s="24">
        <f t="shared" si="1"/>
        <v>-2161.1263616161</v>
      </c>
      <c r="E34" s="23">
        <v>0.22885021</v>
      </c>
      <c r="F34" s="25">
        <v>652</v>
      </c>
      <c r="G34" s="2" t="s">
        <v>61</v>
      </c>
      <c r="H34" s="2"/>
      <c r="I34" s="24">
        <f t="shared" si="2"/>
        <v>0</v>
      </c>
      <c r="K34" s="23">
        <v>0.22885021</v>
      </c>
      <c r="M34" s="24"/>
      <c r="O34" s="24">
        <f t="shared" si="0"/>
        <v>-2161.1263616161</v>
      </c>
    </row>
    <row r="35" spans="1:15" x14ac:dyDescent="0.2">
      <c r="A35" s="25">
        <v>653</v>
      </c>
      <c r="B35" s="2" t="s">
        <v>62</v>
      </c>
      <c r="C35" s="24">
        <f t="shared" si="1"/>
        <v>-526.05318094849997</v>
      </c>
      <c r="E35" s="23">
        <v>5.5705850000000001E-2</v>
      </c>
      <c r="F35" s="25">
        <v>653</v>
      </c>
      <c r="G35" s="2" t="s">
        <v>62</v>
      </c>
      <c r="H35" s="2"/>
      <c r="I35" s="24">
        <f t="shared" si="2"/>
        <v>0</v>
      </c>
      <c r="K35" s="23">
        <v>5.5705850000000001E-2</v>
      </c>
      <c r="M35" s="24"/>
      <c r="O35" s="24">
        <f t="shared" si="0"/>
        <v>-526.05318094849997</v>
      </c>
    </row>
    <row r="36" spans="1:15" x14ac:dyDescent="0.2">
      <c r="A36" s="25">
        <v>654</v>
      </c>
      <c r="B36" s="2" t="s">
        <v>63</v>
      </c>
      <c r="C36" s="24">
        <f t="shared" si="1"/>
        <v>-361.09758375050001</v>
      </c>
      <c r="E36" s="23">
        <v>3.8238050000000003E-2</v>
      </c>
      <c r="F36" s="25">
        <v>654</v>
      </c>
      <c r="G36" s="2" t="s">
        <v>63</v>
      </c>
      <c r="H36" s="2"/>
      <c r="I36" s="24">
        <f t="shared" si="2"/>
        <v>0</v>
      </c>
      <c r="K36" s="23">
        <v>3.8238050000000003E-2</v>
      </c>
      <c r="M36" s="24"/>
      <c r="O36" s="24">
        <f t="shared" si="0"/>
        <v>-361.09758375050001</v>
      </c>
    </row>
    <row r="37" spans="1:15" x14ac:dyDescent="0.2">
      <c r="A37" s="25">
        <v>658</v>
      </c>
      <c r="B37" s="2" t="s">
        <v>64</v>
      </c>
      <c r="C37" s="24">
        <f t="shared" si="1"/>
        <v>-387.79627580480002</v>
      </c>
      <c r="E37" s="23">
        <v>4.1065280000000003E-2</v>
      </c>
      <c r="F37" s="25">
        <v>658</v>
      </c>
      <c r="G37" s="2" t="s">
        <v>64</v>
      </c>
      <c r="H37" s="2"/>
      <c r="I37" s="24">
        <f t="shared" si="2"/>
        <v>0</v>
      </c>
      <c r="K37" s="23">
        <v>4.1065280000000003E-2</v>
      </c>
      <c r="M37" s="24"/>
      <c r="O37" s="24">
        <f t="shared" si="0"/>
        <v>-387.79627580480002</v>
      </c>
    </row>
    <row r="38" spans="1:15" x14ac:dyDescent="0.2">
      <c r="A38" s="25">
        <v>659</v>
      </c>
      <c r="B38" s="2" t="s">
        <v>65</v>
      </c>
      <c r="C38" s="24">
        <f t="shared" si="1"/>
        <v>-130.35154333040001</v>
      </c>
      <c r="E38" s="23">
        <v>1.380344E-2</v>
      </c>
      <c r="F38" s="25">
        <v>659</v>
      </c>
      <c r="G38" s="2" t="s">
        <v>65</v>
      </c>
      <c r="H38" s="2"/>
      <c r="I38" s="24">
        <f t="shared" si="2"/>
        <v>0</v>
      </c>
      <c r="K38" s="23">
        <v>1.380344E-2</v>
      </c>
      <c r="M38" s="24"/>
      <c r="O38" s="24">
        <f t="shared" si="0"/>
        <v>-130.35154333040001</v>
      </c>
    </row>
    <row r="39" spans="1:15" x14ac:dyDescent="0.2">
      <c r="A39" s="25">
        <v>660</v>
      </c>
      <c r="B39" s="2" t="s">
        <v>66</v>
      </c>
      <c r="C39" s="24">
        <f t="shared" si="1"/>
        <v>-125.63531550819999</v>
      </c>
      <c r="E39" s="23">
        <v>1.330402E-2</v>
      </c>
      <c r="F39" s="25">
        <v>660</v>
      </c>
      <c r="G39" s="2" t="s">
        <v>66</v>
      </c>
      <c r="H39" s="2"/>
      <c r="I39" s="24">
        <f t="shared" si="2"/>
        <v>0</v>
      </c>
      <c r="K39" s="23">
        <v>1.330402E-2</v>
      </c>
      <c r="M39" s="24">
        <f>SUM(I39*0.3531)</f>
        <v>0</v>
      </c>
      <c r="N39" s="20">
        <v>0</v>
      </c>
      <c r="O39" s="24">
        <f t="shared" si="0"/>
        <v>-125.63531550819999</v>
      </c>
    </row>
    <row r="40" spans="1:15" x14ac:dyDescent="0.2">
      <c r="A40" s="25">
        <v>662</v>
      </c>
      <c r="B40" s="2" t="s">
        <v>92</v>
      </c>
      <c r="C40" s="24">
        <f t="shared" si="1"/>
        <v>-13.0597638595</v>
      </c>
      <c r="E40" s="23">
        <v>1.38295E-3</v>
      </c>
      <c r="F40" s="25">
        <v>662</v>
      </c>
      <c r="G40" s="2" t="s">
        <v>92</v>
      </c>
      <c r="H40" s="2"/>
      <c r="I40" s="24">
        <f t="shared" si="2"/>
        <v>0</v>
      </c>
      <c r="K40" s="23">
        <v>1.38295E-3</v>
      </c>
      <c r="M40" s="24">
        <f>SUM(I40*0.3531)</f>
        <v>0</v>
      </c>
      <c r="O40" s="24">
        <f t="shared" si="0"/>
        <v>-13.0597638595</v>
      </c>
    </row>
    <row r="41" spans="1:15" x14ac:dyDescent="0.2">
      <c r="A41" s="25">
        <v>663</v>
      </c>
      <c r="B41" s="2" t="s">
        <v>67</v>
      </c>
      <c r="C41" s="24">
        <f t="shared" si="1"/>
        <v>-127.93129178150001</v>
      </c>
      <c r="E41" s="23">
        <v>1.3547150000000001E-2</v>
      </c>
      <c r="F41" s="25">
        <v>663</v>
      </c>
      <c r="G41" s="2" t="s">
        <v>67</v>
      </c>
      <c r="H41" s="2"/>
      <c r="I41" s="24">
        <f t="shared" si="2"/>
        <v>0</v>
      </c>
      <c r="K41" s="23">
        <v>1.3547150000000001E-2</v>
      </c>
      <c r="M41" s="24">
        <f>SUM(I41*0.3531)</f>
        <v>0</v>
      </c>
      <c r="N41" s="20">
        <v>0</v>
      </c>
      <c r="O41" s="24">
        <f t="shared" si="0"/>
        <v>-127.93129178150001</v>
      </c>
    </row>
    <row r="42" spans="1:15" x14ac:dyDescent="0.2">
      <c r="A42" s="25">
        <v>666</v>
      </c>
      <c r="B42" s="2" t="s">
        <v>69</v>
      </c>
      <c r="C42" s="24">
        <f t="shared" si="1"/>
        <v>-51.840826838299996</v>
      </c>
      <c r="E42" s="23">
        <v>5.4896299999999997E-3</v>
      </c>
      <c r="F42" s="25">
        <v>666</v>
      </c>
      <c r="G42" s="2" t="s">
        <v>69</v>
      </c>
      <c r="H42" s="2"/>
      <c r="I42" s="24">
        <f t="shared" si="2"/>
        <v>0</v>
      </c>
      <c r="K42" s="23">
        <v>5.4896299999999997E-3</v>
      </c>
      <c r="M42" s="24">
        <f>SUM(I42*0.3531)</f>
        <v>0</v>
      </c>
      <c r="N42" s="20">
        <v>0</v>
      </c>
      <c r="O42" s="24">
        <f t="shared" si="0"/>
        <v>-51.840826838299996</v>
      </c>
    </row>
    <row r="43" spans="1:15" x14ac:dyDescent="0.2">
      <c r="A43" s="25">
        <v>683</v>
      </c>
      <c r="B43" s="2" t="s">
        <v>68</v>
      </c>
      <c r="C43" s="24">
        <f t="shared" si="1"/>
        <v>-0.52949199869999997</v>
      </c>
      <c r="E43" s="23">
        <v>5.6069999999999997E-5</v>
      </c>
      <c r="F43" s="25">
        <v>683</v>
      </c>
      <c r="G43" s="2" t="s">
        <v>68</v>
      </c>
      <c r="H43" s="2"/>
      <c r="I43" s="24">
        <f t="shared" si="2"/>
        <v>0</v>
      </c>
      <c r="K43" s="23">
        <v>5.6069999999999997E-5</v>
      </c>
      <c r="M43" s="24">
        <f>SUM(I43*0.3531)</f>
        <v>0</v>
      </c>
      <c r="N43" s="20">
        <v>0</v>
      </c>
      <c r="O43" s="24">
        <f t="shared" si="0"/>
        <v>-0.52949199869999997</v>
      </c>
    </row>
    <row r="44" spans="1:15" x14ac:dyDescent="0.2">
      <c r="A44" s="25">
        <v>688</v>
      </c>
      <c r="B44" s="2" t="s">
        <v>71</v>
      </c>
      <c r="C44" s="24">
        <f t="shared" si="1"/>
        <v>-205.20076646319998</v>
      </c>
      <c r="E44" s="23">
        <v>2.1729519999999999E-2</v>
      </c>
      <c r="F44" s="25">
        <v>688</v>
      </c>
      <c r="G44" s="2" t="s">
        <v>71</v>
      </c>
      <c r="H44" s="2"/>
      <c r="I44" s="24">
        <f t="shared" si="2"/>
        <v>0</v>
      </c>
      <c r="K44" s="23">
        <v>2.1729519999999999E-2</v>
      </c>
      <c r="M44" s="24"/>
      <c r="O44" s="24">
        <f t="shared" si="0"/>
        <v>-205.20076646319998</v>
      </c>
    </row>
    <row r="45" spans="1:15" x14ac:dyDescent="0.2">
      <c r="A45" s="25">
        <v>690</v>
      </c>
      <c r="B45" s="2" t="s">
        <v>103</v>
      </c>
      <c r="C45" s="24">
        <f t="shared" si="1"/>
        <v>-9.6664633442000003</v>
      </c>
      <c r="E45" s="23">
        <v>1.02362E-3</v>
      </c>
      <c r="F45" s="25">
        <v>690</v>
      </c>
      <c r="G45" s="2" t="s">
        <v>103</v>
      </c>
      <c r="H45" s="2"/>
      <c r="I45" s="24">
        <f t="shared" si="2"/>
        <v>0</v>
      </c>
      <c r="K45" s="23">
        <v>1.02362E-3</v>
      </c>
      <c r="M45" s="24">
        <f>SUM(I45*0.3531)</f>
        <v>0</v>
      </c>
      <c r="O45" s="24">
        <f t="shared" si="0"/>
        <v>-9.6664633442000003</v>
      </c>
    </row>
    <row r="46" spans="1:15" x14ac:dyDescent="0.2">
      <c r="A46" s="25">
        <v>691</v>
      </c>
      <c r="B46" s="2" t="s">
        <v>104</v>
      </c>
      <c r="C46" s="24">
        <f t="shared" si="1"/>
        <v>-13.4237128809</v>
      </c>
      <c r="E46" s="23">
        <v>1.4214900000000001E-3</v>
      </c>
      <c r="F46" s="25">
        <v>691</v>
      </c>
      <c r="G46" s="2" t="s">
        <v>104</v>
      </c>
      <c r="H46" s="2"/>
      <c r="I46" s="24">
        <f t="shared" si="2"/>
        <v>0</v>
      </c>
      <c r="K46" s="23">
        <v>1.4214900000000001E-3</v>
      </c>
      <c r="M46" s="24">
        <f>SUM(I46*0.3531)</f>
        <v>0</v>
      </c>
      <c r="O46" s="24">
        <f t="shared" si="0"/>
        <v>-13.4237128809</v>
      </c>
    </row>
    <row r="48" spans="1:15" x14ac:dyDescent="0.2">
      <c r="K48" s="23">
        <f>SUM(K3:K47)</f>
        <v>0.99999999999999978</v>
      </c>
      <c r="M48" s="22">
        <f>SUM(M5:M47)</f>
        <v>0</v>
      </c>
      <c r="O48" s="40">
        <f>SUM(O3:O47)</f>
        <v>-9443.4100000000017</v>
      </c>
    </row>
    <row r="49" spans="3:11" x14ac:dyDescent="0.2">
      <c r="C49" s="24">
        <f>SUM(C3:C47)</f>
        <v>-9443.4100000000017</v>
      </c>
      <c r="D49" s="24"/>
      <c r="E49" s="23">
        <f>SUM(E3:E47)</f>
        <v>0.99999999999999978</v>
      </c>
      <c r="F49" s="25"/>
      <c r="G49" s="25"/>
      <c r="H49" s="25"/>
      <c r="I49" s="24">
        <f>SUM(I3:I48)</f>
        <v>0</v>
      </c>
      <c r="K49" s="23">
        <f>K48-K2</f>
        <v>0</v>
      </c>
    </row>
  </sheetData>
  <pageMargins left="0" right="0" top="0.75" bottom="0.75" header="0.3" footer="0.3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zoomScaleNormal="100" workbookViewId="0">
      <selection activeCell="C3" sqref="C3"/>
    </sheetView>
  </sheetViews>
  <sheetFormatPr defaultRowHeight="12.75" x14ac:dyDescent="0.2"/>
  <cols>
    <col min="1" max="1" width="4.5703125" customWidth="1"/>
    <col min="2" max="2" width="11.28515625" bestFit="1" customWidth="1"/>
    <col min="3" max="3" width="10.5703125" bestFit="1" customWidth="1"/>
    <col min="4" max="4" width="0.5703125" customWidth="1"/>
    <col min="6" max="6" width="4.28515625" customWidth="1"/>
    <col min="8" max="8" width="4.5703125" customWidth="1"/>
    <col min="9" max="9" width="7.7109375" customWidth="1"/>
    <col min="10" max="10" width="0.28515625" customWidth="1"/>
    <col min="11" max="11" width="9.7109375" bestFit="1" customWidth="1"/>
    <col min="12" max="12" width="0.42578125" customWidth="1"/>
    <col min="13" max="13" width="9.5703125" bestFit="1" customWidth="1"/>
    <col min="14" max="14" width="0.42578125" customWidth="1"/>
    <col min="15" max="15" width="13.5703125" bestFit="1" customWidth="1"/>
  </cols>
  <sheetData>
    <row r="1" spans="1:15" x14ac:dyDescent="0.2">
      <c r="C1" s="13" t="s">
        <v>102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6315.17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-1636.1661983601998</v>
      </c>
      <c r="D3" s="2"/>
      <c r="E3" s="3">
        <v>0.25908505999999998</v>
      </c>
      <c r="F3" s="2">
        <v>101</v>
      </c>
      <c r="G3" s="2" t="s">
        <v>34</v>
      </c>
      <c r="H3" s="2"/>
      <c r="I3" s="8">
        <f>-K3*$I$2</f>
        <v>0</v>
      </c>
      <c r="J3" s="2"/>
      <c r="K3" s="3">
        <v>0.25908505999999998</v>
      </c>
      <c r="L3" s="2"/>
      <c r="M3" s="9"/>
      <c r="N3" s="9"/>
      <c r="O3" s="8">
        <f t="shared" ref="O3:O46" si="0">SUM(C3+I3)</f>
        <v>-1636.1661983601998</v>
      </c>
    </row>
    <row r="4" spans="1:15" x14ac:dyDescent="0.2">
      <c r="A4" s="2">
        <v>514</v>
      </c>
      <c r="B4" s="2" t="s">
        <v>81</v>
      </c>
      <c r="C4" s="8">
        <f t="shared" ref="C4:C46" si="1">-E4*$C$2</f>
        <v>-40.043608846200001</v>
      </c>
      <c r="D4" s="2"/>
      <c r="E4" s="3">
        <v>6.3408600000000002E-3</v>
      </c>
      <c r="F4" s="2">
        <v>514</v>
      </c>
      <c r="G4" s="2" t="s">
        <v>81</v>
      </c>
      <c r="H4" s="2"/>
      <c r="I4" s="8">
        <f t="shared" ref="I4:I46" si="2">-K4*$I$2</f>
        <v>0</v>
      </c>
      <c r="J4" s="2"/>
      <c r="K4" s="3">
        <v>6.3408600000000002E-3</v>
      </c>
      <c r="L4" s="2"/>
      <c r="M4" s="9"/>
      <c r="N4" s="9"/>
      <c r="O4" s="8">
        <f t="shared" si="0"/>
        <v>-40.043608846200001</v>
      </c>
    </row>
    <row r="5" spans="1:15" x14ac:dyDescent="0.2">
      <c r="A5" s="2">
        <v>515</v>
      </c>
      <c r="B5" s="2" t="s">
        <v>82</v>
      </c>
      <c r="C5" s="8">
        <f t="shared" si="1"/>
        <v>-10.822117373900001</v>
      </c>
      <c r="D5" s="2"/>
      <c r="E5" s="3">
        <v>1.71367E-3</v>
      </c>
      <c r="F5" s="2">
        <v>515</v>
      </c>
      <c r="G5" s="2" t="s">
        <v>82</v>
      </c>
      <c r="H5" s="2"/>
      <c r="I5" s="8">
        <f t="shared" si="2"/>
        <v>0</v>
      </c>
      <c r="J5" s="2"/>
      <c r="K5" s="3">
        <v>1.71367E-3</v>
      </c>
      <c r="L5" s="2"/>
      <c r="M5" s="9">
        <f>SUM(I5*0.3531)</f>
        <v>0</v>
      </c>
      <c r="N5" s="9"/>
      <c r="O5" s="8">
        <f t="shared" si="0"/>
        <v>-10.822117373900001</v>
      </c>
    </row>
    <row r="6" spans="1:15" x14ac:dyDescent="0.2">
      <c r="A6" s="2">
        <v>516</v>
      </c>
      <c r="B6" s="2" t="s">
        <v>90</v>
      </c>
      <c r="C6" s="8">
        <f t="shared" si="1"/>
        <v>-67.058074706900001</v>
      </c>
      <c r="D6" s="2"/>
      <c r="E6" s="3">
        <v>1.0618570000000001E-2</v>
      </c>
      <c r="F6" s="2">
        <v>516</v>
      </c>
      <c r="G6" s="2" t="s">
        <v>90</v>
      </c>
      <c r="H6" s="2"/>
      <c r="I6" s="8">
        <f t="shared" si="2"/>
        <v>0</v>
      </c>
      <c r="J6" s="2"/>
      <c r="K6" s="3">
        <v>1.0618570000000001E-2</v>
      </c>
      <c r="L6" s="2"/>
      <c r="M6" s="9">
        <f t="shared" ref="M6:M33" si="3">SUM(I6*0.3531)</f>
        <v>0</v>
      </c>
      <c r="N6" s="9"/>
      <c r="O6" s="8">
        <f t="shared" si="0"/>
        <v>-67.058074706900001</v>
      </c>
    </row>
    <row r="7" spans="1:15" x14ac:dyDescent="0.2">
      <c r="A7" s="2">
        <v>519</v>
      </c>
      <c r="B7" s="2" t="s">
        <v>96</v>
      </c>
      <c r="C7" s="8">
        <f t="shared" si="1"/>
        <v>-9.3228960158999996</v>
      </c>
      <c r="D7" s="2"/>
      <c r="E7" s="3">
        <v>1.47627E-3</v>
      </c>
      <c r="F7" s="2">
        <v>519</v>
      </c>
      <c r="G7" s="2" t="s">
        <v>96</v>
      </c>
      <c r="H7" s="2"/>
      <c r="I7" s="8">
        <f t="shared" si="2"/>
        <v>0</v>
      </c>
      <c r="J7" s="2"/>
      <c r="K7" s="3">
        <v>1.47627E-3</v>
      </c>
      <c r="L7" s="2"/>
      <c r="M7" s="9">
        <f t="shared" si="3"/>
        <v>0</v>
      </c>
      <c r="N7" s="9"/>
      <c r="O7" s="8">
        <f t="shared" si="0"/>
        <v>-9.3228960158999996</v>
      </c>
    </row>
    <row r="8" spans="1:15" x14ac:dyDescent="0.2">
      <c r="A8" s="2">
        <v>617</v>
      </c>
      <c r="B8" s="2" t="s">
        <v>38</v>
      </c>
      <c r="C8" s="8">
        <f t="shared" si="1"/>
        <v>-356.35007614710003</v>
      </c>
      <c r="D8" s="2"/>
      <c r="E8" s="3">
        <v>5.6427629999999999E-2</v>
      </c>
      <c r="F8" s="2">
        <v>617</v>
      </c>
      <c r="G8" s="2" t="s">
        <v>38</v>
      </c>
      <c r="H8" s="2"/>
      <c r="I8" s="8">
        <f t="shared" si="2"/>
        <v>0</v>
      </c>
      <c r="J8" s="2"/>
      <c r="K8" s="3">
        <v>5.6427629999999999E-2</v>
      </c>
      <c r="L8" s="2"/>
      <c r="M8" s="9">
        <f t="shared" si="3"/>
        <v>0</v>
      </c>
      <c r="N8" s="9"/>
      <c r="O8" s="8">
        <f t="shared" si="0"/>
        <v>-356.35007614710003</v>
      </c>
    </row>
    <row r="9" spans="1:15" x14ac:dyDescent="0.2">
      <c r="A9" s="2">
        <v>621</v>
      </c>
      <c r="B9" s="2" t="s">
        <v>39</v>
      </c>
      <c r="C9" s="8">
        <f t="shared" si="1"/>
        <v>-86.799485582000003</v>
      </c>
      <c r="D9" s="2"/>
      <c r="E9" s="3">
        <v>1.3744599999999999E-2</v>
      </c>
      <c r="F9" s="2">
        <v>621</v>
      </c>
      <c r="G9" s="2" t="s">
        <v>39</v>
      </c>
      <c r="H9" s="2"/>
      <c r="I9" s="8">
        <f t="shared" si="2"/>
        <v>0</v>
      </c>
      <c r="J9" s="2"/>
      <c r="K9" s="3">
        <v>1.3744599999999999E-2</v>
      </c>
      <c r="L9" s="2"/>
      <c r="M9" s="9">
        <f t="shared" si="3"/>
        <v>0</v>
      </c>
      <c r="N9" s="9"/>
      <c r="O9" s="8">
        <f t="shared" si="0"/>
        <v>-86.799485582000003</v>
      </c>
    </row>
    <row r="10" spans="1:15" x14ac:dyDescent="0.2">
      <c r="A10" s="2">
        <v>623</v>
      </c>
      <c r="B10" s="2" t="s">
        <v>83</v>
      </c>
      <c r="C10" s="8">
        <f t="shared" si="1"/>
        <v>-45.424575748100004</v>
      </c>
      <c r="D10" s="2"/>
      <c r="E10" s="3">
        <v>7.1929300000000002E-3</v>
      </c>
      <c r="F10" s="2">
        <v>623</v>
      </c>
      <c r="G10" s="2" t="s">
        <v>83</v>
      </c>
      <c r="H10" s="2"/>
      <c r="I10" s="8">
        <f t="shared" si="2"/>
        <v>0</v>
      </c>
      <c r="J10" s="2"/>
      <c r="K10" s="3">
        <v>7.1929300000000002E-3</v>
      </c>
      <c r="L10" s="2"/>
      <c r="M10" s="9">
        <f t="shared" si="3"/>
        <v>0</v>
      </c>
      <c r="N10" s="9"/>
      <c r="O10" s="8">
        <f t="shared" si="0"/>
        <v>-45.424575748100004</v>
      </c>
    </row>
    <row r="11" spans="1:15" x14ac:dyDescent="0.2">
      <c r="A11" s="2">
        <v>624</v>
      </c>
      <c r="B11" s="2" t="s">
        <v>40</v>
      </c>
      <c r="C11" s="8">
        <f t="shared" si="1"/>
        <v>-2.5666745431</v>
      </c>
      <c r="D11" s="2"/>
      <c r="E11" s="3">
        <v>4.0643E-4</v>
      </c>
      <c r="F11" s="2">
        <v>624</v>
      </c>
      <c r="G11" s="2" t="s">
        <v>40</v>
      </c>
      <c r="H11" s="2"/>
      <c r="I11" s="8">
        <f t="shared" si="2"/>
        <v>0</v>
      </c>
      <c r="J11" s="2"/>
      <c r="K11" s="3">
        <v>4.0643E-4</v>
      </c>
      <c r="L11" s="2"/>
      <c r="M11" s="9">
        <f t="shared" si="3"/>
        <v>0</v>
      </c>
      <c r="N11" s="9"/>
      <c r="O11" s="8">
        <f t="shared" si="0"/>
        <v>-2.5666745431</v>
      </c>
    </row>
    <row r="12" spans="1:15" x14ac:dyDescent="0.2">
      <c r="A12" s="2">
        <v>626</v>
      </c>
      <c r="B12" s="2" t="s">
        <v>41</v>
      </c>
      <c r="C12" s="8">
        <f t="shared" si="1"/>
        <v>-1.1444982590999999</v>
      </c>
      <c r="D12" s="2"/>
      <c r="E12" s="3">
        <v>1.8123E-4</v>
      </c>
      <c r="F12" s="2">
        <v>626</v>
      </c>
      <c r="G12" s="2" t="s">
        <v>41</v>
      </c>
      <c r="H12" s="2"/>
      <c r="I12" s="8">
        <f t="shared" si="2"/>
        <v>0</v>
      </c>
      <c r="J12" s="2"/>
      <c r="K12" s="3">
        <v>1.8123E-4</v>
      </c>
      <c r="L12" s="2"/>
      <c r="M12" s="9">
        <f t="shared" si="3"/>
        <v>0</v>
      </c>
      <c r="N12" s="9"/>
      <c r="O12" s="8">
        <f t="shared" si="0"/>
        <v>-1.1444982590999999</v>
      </c>
    </row>
    <row r="13" spans="1:15" x14ac:dyDescent="0.2">
      <c r="A13" s="2">
        <v>630</v>
      </c>
      <c r="B13" s="2" t="s">
        <v>43</v>
      </c>
      <c r="C13" s="8">
        <f t="shared" si="1"/>
        <v>-33.1820503378</v>
      </c>
      <c r="D13" s="2"/>
      <c r="E13" s="3">
        <v>5.2543399999999997E-3</v>
      </c>
      <c r="F13" s="2">
        <v>630</v>
      </c>
      <c r="G13" s="2" t="s">
        <v>43</v>
      </c>
      <c r="H13" s="2"/>
      <c r="I13" s="8">
        <f t="shared" si="2"/>
        <v>0</v>
      </c>
      <c r="J13" s="2"/>
      <c r="K13" s="3">
        <v>5.2543399999999997E-3</v>
      </c>
      <c r="L13" s="2"/>
      <c r="M13" s="9">
        <f t="shared" si="3"/>
        <v>0</v>
      </c>
      <c r="N13" s="9"/>
      <c r="O13" s="8">
        <f t="shared" si="0"/>
        <v>-33.1820503378</v>
      </c>
    </row>
    <row r="14" spans="1:15" x14ac:dyDescent="0.2">
      <c r="A14" s="2">
        <v>631</v>
      </c>
      <c r="B14" s="2" t="s">
        <v>44</v>
      </c>
      <c r="C14" s="8">
        <f t="shared" si="1"/>
        <v>-378.1128466358</v>
      </c>
      <c r="D14" s="2"/>
      <c r="E14" s="3">
        <v>5.9873740000000002E-2</v>
      </c>
      <c r="F14" s="2">
        <v>631</v>
      </c>
      <c r="G14" s="2" t="s">
        <v>44</v>
      </c>
      <c r="H14" s="2"/>
      <c r="I14" s="8">
        <f t="shared" si="2"/>
        <v>0</v>
      </c>
      <c r="J14" s="2"/>
      <c r="K14" s="3">
        <v>5.9873740000000002E-2</v>
      </c>
      <c r="L14" s="2"/>
      <c r="M14" s="9">
        <f t="shared" si="3"/>
        <v>0</v>
      </c>
      <c r="N14" s="9"/>
      <c r="O14" s="8">
        <f t="shared" si="0"/>
        <v>-378.1128466358</v>
      </c>
    </row>
    <row r="15" spans="1:15" x14ac:dyDescent="0.2">
      <c r="A15" s="2">
        <v>632</v>
      </c>
      <c r="B15" s="2" t="s">
        <v>45</v>
      </c>
      <c r="C15" s="8">
        <f t="shared" si="1"/>
        <v>-80.589400010800006</v>
      </c>
      <c r="D15" s="2"/>
      <c r="E15" s="3">
        <v>1.276124E-2</v>
      </c>
      <c r="F15" s="2">
        <v>632</v>
      </c>
      <c r="G15" s="2" t="s">
        <v>45</v>
      </c>
      <c r="H15" s="2"/>
      <c r="I15" s="8">
        <f t="shared" si="2"/>
        <v>0</v>
      </c>
      <c r="J15" s="2"/>
      <c r="K15" s="3">
        <v>1.276124E-2</v>
      </c>
      <c r="L15" s="2"/>
      <c r="M15" s="9">
        <f t="shared" si="3"/>
        <v>0</v>
      </c>
      <c r="N15" s="9"/>
      <c r="O15" s="8">
        <f t="shared" si="0"/>
        <v>-80.589400010800006</v>
      </c>
    </row>
    <row r="16" spans="1:15" x14ac:dyDescent="0.2">
      <c r="A16" s="2">
        <v>633</v>
      </c>
      <c r="B16" s="2" t="s">
        <v>46</v>
      </c>
      <c r="C16" s="8">
        <f t="shared" si="1"/>
        <v>-12.7669371271</v>
      </c>
      <c r="D16" s="2"/>
      <c r="E16" s="3">
        <v>2.02163E-3</v>
      </c>
      <c r="F16" s="2">
        <v>633</v>
      </c>
      <c r="G16" s="2" t="s">
        <v>46</v>
      </c>
      <c r="H16" s="2"/>
      <c r="I16" s="8">
        <f t="shared" si="2"/>
        <v>0</v>
      </c>
      <c r="J16" s="2"/>
      <c r="K16" s="3">
        <v>2.02163E-3</v>
      </c>
      <c r="L16" s="2"/>
      <c r="M16" s="9">
        <f t="shared" si="3"/>
        <v>0</v>
      </c>
      <c r="N16" s="9"/>
      <c r="O16" s="8">
        <f t="shared" si="0"/>
        <v>-12.7669371271</v>
      </c>
    </row>
    <row r="17" spans="1:15" x14ac:dyDescent="0.2">
      <c r="A17" s="2">
        <v>634</v>
      </c>
      <c r="B17" s="2" t="s">
        <v>47</v>
      </c>
      <c r="C17" s="8">
        <f t="shared" si="1"/>
        <v>-39.3612547277</v>
      </c>
      <c r="D17" s="2"/>
      <c r="E17" s="3">
        <v>6.2328100000000001E-3</v>
      </c>
      <c r="F17" s="2">
        <v>634</v>
      </c>
      <c r="G17" s="2" t="s">
        <v>47</v>
      </c>
      <c r="H17" s="2"/>
      <c r="I17" s="8">
        <f t="shared" si="2"/>
        <v>0</v>
      </c>
      <c r="J17" s="2"/>
      <c r="K17" s="3">
        <v>6.2328100000000001E-3</v>
      </c>
      <c r="L17" s="2"/>
      <c r="M17" s="9">
        <f t="shared" si="3"/>
        <v>0</v>
      </c>
      <c r="N17" s="9"/>
      <c r="O17" s="8">
        <f t="shared" si="0"/>
        <v>-39.3612547277</v>
      </c>
    </row>
    <row r="18" spans="1:15" x14ac:dyDescent="0.2">
      <c r="A18" s="2">
        <v>635</v>
      </c>
      <c r="B18" s="2" t="s">
        <v>48</v>
      </c>
      <c r="C18" s="8">
        <f t="shared" si="1"/>
        <v>-7.6241784376000004</v>
      </c>
      <c r="D18" s="2"/>
      <c r="E18" s="3">
        <v>1.20728E-3</v>
      </c>
      <c r="F18" s="2">
        <v>635</v>
      </c>
      <c r="G18" s="2" t="s">
        <v>48</v>
      </c>
      <c r="H18" s="2"/>
      <c r="I18" s="8">
        <f t="shared" si="2"/>
        <v>0</v>
      </c>
      <c r="J18" s="2"/>
      <c r="K18" s="3">
        <v>1.20728E-3</v>
      </c>
      <c r="L18" s="2"/>
      <c r="M18" s="9">
        <f t="shared" si="3"/>
        <v>0</v>
      </c>
      <c r="N18" s="9"/>
      <c r="O18" s="8">
        <f t="shared" si="0"/>
        <v>-7.6241784376000004</v>
      </c>
    </row>
    <row r="19" spans="1:15" x14ac:dyDescent="0.2">
      <c r="A19" s="2">
        <v>636</v>
      </c>
      <c r="B19" s="2" t="s">
        <v>49</v>
      </c>
      <c r="C19" s="8">
        <f t="shared" si="1"/>
        <v>-216.55141046390003</v>
      </c>
      <c r="D19" s="2"/>
      <c r="E19" s="3">
        <v>3.4290670000000002E-2</v>
      </c>
      <c r="F19" s="2">
        <v>636</v>
      </c>
      <c r="G19" s="2" t="s">
        <v>49</v>
      </c>
      <c r="H19" s="2"/>
      <c r="I19" s="8">
        <f t="shared" si="2"/>
        <v>0</v>
      </c>
      <c r="J19" s="2"/>
      <c r="K19" s="3">
        <v>3.4290670000000002E-2</v>
      </c>
      <c r="L19" s="2"/>
      <c r="M19" s="9">
        <f t="shared" si="3"/>
        <v>0</v>
      </c>
      <c r="N19" s="9"/>
      <c r="O19" s="8">
        <f t="shared" si="0"/>
        <v>-216.55141046390003</v>
      </c>
    </row>
    <row r="20" spans="1:15" x14ac:dyDescent="0.2">
      <c r="A20" s="2">
        <v>638</v>
      </c>
      <c r="B20" s="2" t="s">
        <v>50</v>
      </c>
      <c r="C20" s="8">
        <f t="shared" si="1"/>
        <v>-12.247009180999999</v>
      </c>
      <c r="D20" s="2"/>
      <c r="E20" s="3">
        <v>1.9392999999999999E-3</v>
      </c>
      <c r="F20" s="2">
        <v>638</v>
      </c>
      <c r="G20" s="2" t="s">
        <v>50</v>
      </c>
      <c r="H20" s="2"/>
      <c r="I20" s="8">
        <f t="shared" si="2"/>
        <v>0</v>
      </c>
      <c r="J20" s="2"/>
      <c r="K20" s="3">
        <v>1.9392999999999999E-3</v>
      </c>
      <c r="L20" s="2"/>
      <c r="M20" s="9">
        <f t="shared" si="3"/>
        <v>0</v>
      </c>
      <c r="N20" s="9"/>
      <c r="O20" s="8">
        <f t="shared" si="0"/>
        <v>-12.247009180999999</v>
      </c>
    </row>
    <row r="21" spans="1:15" x14ac:dyDescent="0.2">
      <c r="A21" s="2">
        <v>639</v>
      </c>
      <c r="B21" s="2" t="s">
        <v>51</v>
      </c>
      <c r="C21" s="8">
        <f t="shared" si="1"/>
        <v>-22.897480234299998</v>
      </c>
      <c r="D21" s="2"/>
      <c r="E21" s="3">
        <v>3.6257899999999998E-3</v>
      </c>
      <c r="F21" s="2">
        <v>639</v>
      </c>
      <c r="G21" s="2" t="s">
        <v>51</v>
      </c>
      <c r="H21" s="2"/>
      <c r="I21" s="8">
        <f t="shared" si="2"/>
        <v>0</v>
      </c>
      <c r="J21" s="2"/>
      <c r="K21" s="3">
        <v>3.6257899999999998E-3</v>
      </c>
      <c r="L21" s="2"/>
      <c r="M21" s="9">
        <f t="shared" si="3"/>
        <v>0</v>
      </c>
      <c r="N21" s="9"/>
      <c r="O21" s="8">
        <f t="shared" si="0"/>
        <v>-22.897480234299998</v>
      </c>
    </row>
    <row r="22" spans="1:15" x14ac:dyDescent="0.2">
      <c r="A22" s="2">
        <v>640</v>
      </c>
      <c r="B22" s="2" t="s">
        <v>52</v>
      </c>
      <c r="C22" s="8">
        <f t="shared" si="1"/>
        <v>-28.758021146000001</v>
      </c>
      <c r="D22" s="2"/>
      <c r="E22" s="3">
        <v>4.5538000000000002E-3</v>
      </c>
      <c r="F22" s="2">
        <v>640</v>
      </c>
      <c r="G22" s="2" t="s">
        <v>52</v>
      </c>
      <c r="H22" s="2"/>
      <c r="I22" s="8">
        <f t="shared" si="2"/>
        <v>0</v>
      </c>
      <c r="J22" s="2"/>
      <c r="K22" s="3">
        <v>4.5538000000000002E-3</v>
      </c>
      <c r="L22" s="2"/>
      <c r="M22" s="9">
        <f t="shared" si="3"/>
        <v>0</v>
      </c>
      <c r="N22" s="9"/>
      <c r="O22" s="8">
        <f t="shared" si="0"/>
        <v>-28.758021146000001</v>
      </c>
    </row>
    <row r="23" spans="1:15" x14ac:dyDescent="0.2">
      <c r="A23" s="2">
        <v>641</v>
      </c>
      <c r="B23" s="2" t="s">
        <v>70</v>
      </c>
      <c r="C23" s="8">
        <f t="shared" si="1"/>
        <v>-2.2987218800000001E-2</v>
      </c>
      <c r="D23" s="2"/>
      <c r="E23" s="3">
        <v>3.6399999999999999E-6</v>
      </c>
      <c r="F23" s="2">
        <v>641</v>
      </c>
      <c r="G23" s="2" t="s">
        <v>70</v>
      </c>
      <c r="H23" s="2"/>
      <c r="I23" s="8">
        <f t="shared" si="2"/>
        <v>0</v>
      </c>
      <c r="J23" s="2"/>
      <c r="K23" s="3">
        <v>3.6399999999999999E-6</v>
      </c>
      <c r="L23" s="2"/>
      <c r="M23" s="9">
        <f t="shared" si="3"/>
        <v>0</v>
      </c>
      <c r="N23" s="9"/>
      <c r="O23" s="8">
        <f t="shared" si="0"/>
        <v>-2.2987218800000001E-2</v>
      </c>
    </row>
    <row r="24" spans="1:15" x14ac:dyDescent="0.2">
      <c r="A24" s="2">
        <v>642</v>
      </c>
      <c r="B24" s="2" t="s">
        <v>53</v>
      </c>
      <c r="C24" s="8">
        <f t="shared" si="1"/>
        <v>-5.0154448622999999</v>
      </c>
      <c r="D24" s="2"/>
      <c r="E24" s="3">
        <v>7.9418999999999996E-4</v>
      </c>
      <c r="F24" s="2">
        <v>642</v>
      </c>
      <c r="G24" s="2" t="s">
        <v>53</v>
      </c>
      <c r="H24" s="2"/>
      <c r="I24" s="8">
        <f t="shared" si="2"/>
        <v>0</v>
      </c>
      <c r="J24" s="2"/>
      <c r="K24" s="3">
        <v>7.9418999999999996E-4</v>
      </c>
      <c r="L24" s="2"/>
      <c r="M24" s="9">
        <f t="shared" si="3"/>
        <v>0</v>
      </c>
      <c r="N24" s="9"/>
      <c r="O24" s="8">
        <f t="shared" si="0"/>
        <v>-5.0154448622999999</v>
      </c>
    </row>
    <row r="25" spans="1:15" x14ac:dyDescent="0.2">
      <c r="A25" s="2">
        <v>643</v>
      </c>
      <c r="B25" s="2" t="s">
        <v>54</v>
      </c>
      <c r="C25" s="8">
        <f t="shared" si="1"/>
        <v>-10.3071152604</v>
      </c>
      <c r="D25" s="2"/>
      <c r="E25" s="3">
        <v>1.6321199999999999E-3</v>
      </c>
      <c r="F25" s="2">
        <v>643</v>
      </c>
      <c r="G25" s="2" t="s">
        <v>54</v>
      </c>
      <c r="H25" s="2"/>
      <c r="I25" s="8">
        <f t="shared" si="2"/>
        <v>0</v>
      </c>
      <c r="J25" s="2"/>
      <c r="K25" s="3">
        <v>1.6321199999999999E-3</v>
      </c>
      <c r="L25" s="2"/>
      <c r="M25" s="9">
        <f t="shared" si="3"/>
        <v>0</v>
      </c>
      <c r="N25" s="9"/>
      <c r="O25" s="8">
        <f t="shared" si="0"/>
        <v>-10.3071152604</v>
      </c>
    </row>
    <row r="26" spans="1:15" x14ac:dyDescent="0.2">
      <c r="A26" s="2">
        <v>644</v>
      </c>
      <c r="B26" s="2" t="s">
        <v>55</v>
      </c>
      <c r="C26" s="8">
        <f t="shared" si="1"/>
        <v>-10.9354746754</v>
      </c>
      <c r="D26" s="2"/>
      <c r="E26" s="3">
        <v>1.7316199999999999E-3</v>
      </c>
      <c r="F26" s="2">
        <v>644</v>
      </c>
      <c r="G26" s="2" t="s">
        <v>55</v>
      </c>
      <c r="H26" s="2"/>
      <c r="I26" s="8">
        <f t="shared" si="2"/>
        <v>0</v>
      </c>
      <c r="J26" s="2"/>
      <c r="K26" s="3">
        <v>1.7316199999999999E-3</v>
      </c>
      <c r="L26" s="2"/>
      <c r="M26" s="9">
        <f t="shared" si="3"/>
        <v>0</v>
      </c>
      <c r="N26" s="9"/>
      <c r="O26" s="8">
        <f t="shared" si="0"/>
        <v>-10.9354746754</v>
      </c>
    </row>
    <row r="27" spans="1:15" x14ac:dyDescent="0.2">
      <c r="A27" s="2">
        <v>645</v>
      </c>
      <c r="B27" s="2" t="s">
        <v>56</v>
      </c>
      <c r="C27" s="8">
        <f t="shared" si="1"/>
        <v>-4.3495733374999999</v>
      </c>
      <c r="D27" s="2"/>
      <c r="E27" s="3">
        <v>6.8875000000000002E-4</v>
      </c>
      <c r="F27" s="2">
        <v>645</v>
      </c>
      <c r="G27" s="2" t="s">
        <v>56</v>
      </c>
      <c r="H27" s="2"/>
      <c r="I27" s="8">
        <f t="shared" si="2"/>
        <v>0</v>
      </c>
      <c r="J27" s="2"/>
      <c r="K27" s="3">
        <v>6.8875000000000002E-4</v>
      </c>
      <c r="L27" s="2"/>
      <c r="M27" s="9">
        <f t="shared" si="3"/>
        <v>0</v>
      </c>
      <c r="N27" s="9"/>
      <c r="O27" s="8">
        <f t="shared" si="0"/>
        <v>-4.3495733374999999</v>
      </c>
    </row>
    <row r="28" spans="1:15" x14ac:dyDescent="0.2">
      <c r="A28" s="2">
        <v>646</v>
      </c>
      <c r="B28" s="2" t="s">
        <v>57</v>
      </c>
      <c r="C28" s="8">
        <f t="shared" si="1"/>
        <v>-30.3214046312</v>
      </c>
      <c r="D28" s="2"/>
      <c r="E28" s="3">
        <v>4.8013600000000002E-3</v>
      </c>
      <c r="F28" s="2">
        <v>646</v>
      </c>
      <c r="G28" s="2" t="s">
        <v>57</v>
      </c>
      <c r="H28" s="2"/>
      <c r="I28" s="8">
        <f t="shared" si="2"/>
        <v>0</v>
      </c>
      <c r="J28" s="2"/>
      <c r="K28" s="3">
        <v>4.8013600000000002E-3</v>
      </c>
      <c r="L28" s="2"/>
      <c r="M28" s="9">
        <f t="shared" si="3"/>
        <v>0</v>
      </c>
      <c r="N28" s="9"/>
      <c r="O28" s="8">
        <f t="shared" si="0"/>
        <v>-30.3214046312</v>
      </c>
    </row>
    <row r="29" spans="1:15" x14ac:dyDescent="0.2">
      <c r="A29" s="2">
        <v>647</v>
      </c>
      <c r="B29" s="2" t="s">
        <v>58</v>
      </c>
      <c r="C29" s="8">
        <f t="shared" si="1"/>
        <v>-52.945185397700001</v>
      </c>
      <c r="D29" s="2"/>
      <c r="E29" s="3">
        <v>8.3838100000000002E-3</v>
      </c>
      <c r="F29" s="2">
        <v>647</v>
      </c>
      <c r="G29" s="2" t="s">
        <v>58</v>
      </c>
      <c r="H29" s="2"/>
      <c r="I29" s="8">
        <f t="shared" si="2"/>
        <v>0</v>
      </c>
      <c r="J29" s="2"/>
      <c r="K29" s="3">
        <v>8.3838100000000002E-3</v>
      </c>
      <c r="L29" s="2"/>
      <c r="M29" s="9">
        <f t="shared" si="3"/>
        <v>0</v>
      </c>
      <c r="N29" s="9"/>
      <c r="O29" s="8">
        <f t="shared" si="0"/>
        <v>-52.945185397700001</v>
      </c>
    </row>
    <row r="30" spans="1:15" x14ac:dyDescent="0.2">
      <c r="A30" s="2">
        <v>648</v>
      </c>
      <c r="B30" s="2" t="s">
        <v>59</v>
      </c>
      <c r="C30" s="8">
        <f t="shared" si="1"/>
        <v>-17.283357256000002</v>
      </c>
      <c r="D30" s="2"/>
      <c r="E30" s="3">
        <v>2.7368000000000002E-3</v>
      </c>
      <c r="F30" s="2">
        <v>648</v>
      </c>
      <c r="G30" s="2" t="s">
        <v>59</v>
      </c>
      <c r="H30" s="2"/>
      <c r="I30" s="8">
        <f t="shared" si="2"/>
        <v>0</v>
      </c>
      <c r="J30" s="2"/>
      <c r="K30" s="3">
        <v>2.7368000000000002E-3</v>
      </c>
      <c r="L30" s="2"/>
      <c r="M30" s="9">
        <f t="shared" si="3"/>
        <v>0</v>
      </c>
      <c r="N30" s="9"/>
      <c r="O30" s="8">
        <f t="shared" si="0"/>
        <v>-17.283357256000002</v>
      </c>
    </row>
    <row r="31" spans="1:15" x14ac:dyDescent="0.2">
      <c r="A31" s="2">
        <v>649</v>
      </c>
      <c r="B31" s="2" t="s">
        <v>101</v>
      </c>
      <c r="C31" s="8">
        <f t="shared" si="1"/>
        <v>-135.5988881781</v>
      </c>
      <c r="D31" s="2"/>
      <c r="E31" s="3">
        <v>2.147193E-2</v>
      </c>
      <c r="F31" s="2">
        <v>649</v>
      </c>
      <c r="G31" s="2" t="s">
        <v>101</v>
      </c>
      <c r="H31" s="2"/>
      <c r="I31" s="8">
        <f t="shared" si="2"/>
        <v>0</v>
      </c>
      <c r="J31" s="2"/>
      <c r="K31" s="3">
        <v>2.147193E-2</v>
      </c>
      <c r="L31" s="2"/>
      <c r="M31" s="9">
        <f t="shared" si="3"/>
        <v>0</v>
      </c>
      <c r="N31" s="9"/>
      <c r="O31" s="8">
        <f>SUM(C31+I31)</f>
        <v>-135.5988881781</v>
      </c>
    </row>
    <row r="32" spans="1:15" x14ac:dyDescent="0.2">
      <c r="A32" s="2">
        <v>650</v>
      </c>
      <c r="B32" s="2" t="s">
        <v>60</v>
      </c>
      <c r="C32" s="8">
        <f t="shared" si="1"/>
        <v>-179.86949291210001</v>
      </c>
      <c r="D32" s="2"/>
      <c r="E32" s="3">
        <v>2.8482130000000001E-2</v>
      </c>
      <c r="F32" s="2">
        <v>650</v>
      </c>
      <c r="G32" s="2" t="s">
        <v>60</v>
      </c>
      <c r="H32" s="2"/>
      <c r="I32" s="8">
        <f t="shared" si="2"/>
        <v>0</v>
      </c>
      <c r="J32" s="2"/>
      <c r="K32" s="3">
        <v>2.8482130000000001E-2</v>
      </c>
      <c r="L32" s="2"/>
      <c r="M32" s="9">
        <f t="shared" si="3"/>
        <v>0</v>
      </c>
      <c r="N32" s="9"/>
      <c r="O32" s="8">
        <f t="shared" si="0"/>
        <v>-179.86949291210001</v>
      </c>
    </row>
    <row r="33" spans="1:15" x14ac:dyDescent="0.2">
      <c r="A33" s="2">
        <v>651</v>
      </c>
      <c r="B33" s="2" t="s">
        <v>73</v>
      </c>
      <c r="C33" s="8">
        <f t="shared" si="1"/>
        <v>-1.9451355117</v>
      </c>
      <c r="D33" s="2"/>
      <c r="E33" s="3">
        <v>3.0801E-4</v>
      </c>
      <c r="F33" s="2">
        <v>651</v>
      </c>
      <c r="G33" s="2" t="s">
        <v>73</v>
      </c>
      <c r="H33" s="2"/>
      <c r="I33" s="8">
        <f t="shared" si="2"/>
        <v>0</v>
      </c>
      <c r="J33" s="2"/>
      <c r="K33" s="3">
        <v>3.0801E-4</v>
      </c>
      <c r="L33" s="2"/>
      <c r="M33" s="9">
        <f t="shared" si="3"/>
        <v>0</v>
      </c>
      <c r="N33" s="9"/>
      <c r="O33" s="8">
        <f t="shared" si="0"/>
        <v>-1.9451355117</v>
      </c>
    </row>
    <row r="34" spans="1:15" x14ac:dyDescent="0.2">
      <c r="A34" s="2">
        <v>652</v>
      </c>
      <c r="B34" s="2" t="s">
        <v>61</v>
      </c>
      <c r="C34" s="8">
        <f t="shared" si="1"/>
        <v>-1440.479541211</v>
      </c>
      <c r="D34" s="2"/>
      <c r="E34" s="3">
        <v>0.2280983</v>
      </c>
      <c r="F34" s="2">
        <v>652</v>
      </c>
      <c r="G34" s="2" t="s">
        <v>61</v>
      </c>
      <c r="H34" s="2"/>
      <c r="I34" s="8">
        <f t="shared" si="2"/>
        <v>0</v>
      </c>
      <c r="J34" s="2"/>
      <c r="K34" s="3">
        <v>0.2280983</v>
      </c>
      <c r="L34" s="2"/>
      <c r="M34" s="9"/>
      <c r="N34" s="9"/>
      <c r="O34" s="8">
        <f t="shared" si="0"/>
        <v>-1440.479541211</v>
      </c>
    </row>
    <row r="35" spans="1:15" x14ac:dyDescent="0.2">
      <c r="A35" s="2">
        <v>653</v>
      </c>
      <c r="B35" s="2" t="s">
        <v>62</v>
      </c>
      <c r="C35" s="8">
        <f t="shared" si="1"/>
        <v>-372.51552200969996</v>
      </c>
      <c r="D35" s="2"/>
      <c r="E35" s="3">
        <v>5.8987409999999997E-2</v>
      </c>
      <c r="F35" s="2">
        <v>653</v>
      </c>
      <c r="G35" s="2" t="s">
        <v>62</v>
      </c>
      <c r="H35" s="2"/>
      <c r="I35" s="8">
        <f t="shared" si="2"/>
        <v>0</v>
      </c>
      <c r="J35" s="2"/>
      <c r="K35" s="3">
        <v>5.8987409999999997E-2</v>
      </c>
      <c r="L35" s="2"/>
      <c r="M35" s="9"/>
      <c r="N35" s="9"/>
      <c r="O35" s="8">
        <f t="shared" si="0"/>
        <v>-372.51552200969996</v>
      </c>
    </row>
    <row r="36" spans="1:15" x14ac:dyDescent="0.2">
      <c r="A36" s="2">
        <v>654</v>
      </c>
      <c r="B36" s="2" t="s">
        <v>63</v>
      </c>
      <c r="C36" s="8">
        <f t="shared" si="1"/>
        <v>-241.73725569939998</v>
      </c>
      <c r="D36" s="2"/>
      <c r="E36" s="3">
        <v>3.8278819999999998E-2</v>
      </c>
      <c r="F36" s="2">
        <v>654</v>
      </c>
      <c r="G36" s="2" t="s">
        <v>63</v>
      </c>
      <c r="H36" s="2"/>
      <c r="I36" s="8">
        <f t="shared" si="2"/>
        <v>0</v>
      </c>
      <c r="J36" s="2"/>
      <c r="K36" s="3">
        <v>3.8278819999999998E-2</v>
      </c>
      <c r="L36" s="2"/>
      <c r="M36" s="9"/>
      <c r="N36" s="9"/>
      <c r="O36" s="8">
        <f t="shared" si="0"/>
        <v>-241.73725569939998</v>
      </c>
    </row>
    <row r="37" spans="1:15" x14ac:dyDescent="0.2">
      <c r="A37" s="2">
        <v>658</v>
      </c>
      <c r="B37" s="2" t="s">
        <v>64</v>
      </c>
      <c r="C37" s="8">
        <f t="shared" si="1"/>
        <v>-259.59946143760004</v>
      </c>
      <c r="D37" s="2"/>
      <c r="E37" s="3">
        <v>4.1107280000000003E-2</v>
      </c>
      <c r="F37" s="2">
        <v>658</v>
      </c>
      <c r="G37" s="2" t="s">
        <v>64</v>
      </c>
      <c r="H37" s="2"/>
      <c r="I37" s="8">
        <f t="shared" si="2"/>
        <v>0</v>
      </c>
      <c r="J37" s="2"/>
      <c r="K37" s="3">
        <v>4.1107280000000003E-2</v>
      </c>
      <c r="L37" s="2"/>
      <c r="M37" s="9"/>
      <c r="N37" s="9"/>
      <c r="O37" s="8">
        <f t="shared" si="0"/>
        <v>-259.59946143760004</v>
      </c>
    </row>
    <row r="38" spans="1:15" x14ac:dyDescent="0.2">
      <c r="A38" s="2">
        <v>659</v>
      </c>
      <c r="B38" s="2" t="s">
        <v>65</v>
      </c>
      <c r="C38" s="8">
        <f t="shared" si="1"/>
        <v>-87.333938419099994</v>
      </c>
      <c r="D38" s="2"/>
      <c r="E38" s="3">
        <v>1.382923E-2</v>
      </c>
      <c r="F38" s="2">
        <v>659</v>
      </c>
      <c r="G38" s="2" t="s">
        <v>65</v>
      </c>
      <c r="H38" s="2"/>
      <c r="I38" s="8">
        <f t="shared" si="2"/>
        <v>0</v>
      </c>
      <c r="J38" s="2"/>
      <c r="K38" s="3">
        <v>1.382923E-2</v>
      </c>
      <c r="L38" s="2"/>
      <c r="M38" s="9"/>
      <c r="N38" s="9"/>
      <c r="O38" s="8">
        <f t="shared" si="0"/>
        <v>-87.333938419099994</v>
      </c>
    </row>
    <row r="39" spans="1:15" x14ac:dyDescent="0.2">
      <c r="A39" s="2">
        <v>660</v>
      </c>
      <c r="B39" s="2" t="s">
        <v>66</v>
      </c>
      <c r="C39" s="8">
        <f t="shared" si="1"/>
        <v>-82.819033931000007</v>
      </c>
      <c r="D39" s="2"/>
      <c r="E39" s="3">
        <v>1.3114300000000001E-2</v>
      </c>
      <c r="F39" s="2">
        <v>660</v>
      </c>
      <c r="G39" s="2" t="s">
        <v>66</v>
      </c>
      <c r="H39" s="2"/>
      <c r="I39" s="8">
        <f t="shared" si="2"/>
        <v>0</v>
      </c>
      <c r="J39" s="2"/>
      <c r="K39" s="3">
        <v>1.3114300000000001E-2</v>
      </c>
      <c r="L39" s="2"/>
      <c r="M39" s="9">
        <f>SUM(I39*0.3531)</f>
        <v>0</v>
      </c>
      <c r="N39" s="9">
        <f>SUM(J39*0.354)</f>
        <v>0</v>
      </c>
      <c r="O39" s="8">
        <f t="shared" si="0"/>
        <v>-82.819033931000007</v>
      </c>
    </row>
    <row r="40" spans="1:15" x14ac:dyDescent="0.2">
      <c r="A40" s="2">
        <v>662</v>
      </c>
      <c r="B40" s="2" t="s">
        <v>92</v>
      </c>
      <c r="C40" s="8">
        <f t="shared" si="1"/>
        <v>-9.1339461295</v>
      </c>
      <c r="D40" s="2"/>
      <c r="E40" s="3">
        <v>1.4463499999999999E-3</v>
      </c>
      <c r="F40" s="2">
        <v>662</v>
      </c>
      <c r="G40" s="2" t="s">
        <v>92</v>
      </c>
      <c r="H40" s="2"/>
      <c r="I40" s="8">
        <f t="shared" si="2"/>
        <v>0</v>
      </c>
      <c r="J40" s="2"/>
      <c r="K40" s="3">
        <v>1.4463499999999999E-3</v>
      </c>
      <c r="L40" s="2"/>
      <c r="M40" s="9">
        <f>SUM(I40*0.3531)</f>
        <v>0</v>
      </c>
      <c r="N40" s="9"/>
      <c r="O40" s="8">
        <f t="shared" si="0"/>
        <v>-9.1339461295</v>
      </c>
    </row>
    <row r="41" spans="1:15" x14ac:dyDescent="0.2">
      <c r="A41" s="2">
        <v>663</v>
      </c>
      <c r="B41" s="2" t="s">
        <v>67</v>
      </c>
      <c r="C41" s="8">
        <f t="shared" si="1"/>
        <v>-85.081696190299994</v>
      </c>
      <c r="D41" s="2"/>
      <c r="E41" s="3">
        <v>1.347259E-2</v>
      </c>
      <c r="F41" s="2">
        <v>663</v>
      </c>
      <c r="G41" s="2" t="s">
        <v>67</v>
      </c>
      <c r="H41" s="2"/>
      <c r="I41" s="8">
        <f t="shared" si="2"/>
        <v>0</v>
      </c>
      <c r="J41" s="2"/>
      <c r="K41" s="3">
        <v>1.347259E-2</v>
      </c>
      <c r="L41" s="2"/>
      <c r="M41" s="9">
        <f>SUM(I41*0.3531)</f>
        <v>0</v>
      </c>
      <c r="N41" s="9">
        <f>SUM(J41*0.354)</f>
        <v>0</v>
      </c>
      <c r="O41" s="8">
        <f t="shared" si="0"/>
        <v>-85.081696190299994</v>
      </c>
    </row>
    <row r="42" spans="1:15" x14ac:dyDescent="0.2">
      <c r="A42" s="2">
        <v>666</v>
      </c>
      <c r="B42" s="2" t="s">
        <v>69</v>
      </c>
      <c r="C42" s="8">
        <f t="shared" si="1"/>
        <v>-38.492034728899995</v>
      </c>
      <c r="D42" s="2"/>
      <c r="E42" s="3">
        <v>6.0951699999999996E-3</v>
      </c>
      <c r="F42" s="2">
        <v>666</v>
      </c>
      <c r="G42" s="2" t="s">
        <v>69</v>
      </c>
      <c r="H42" s="2"/>
      <c r="I42" s="8">
        <f t="shared" si="2"/>
        <v>0</v>
      </c>
      <c r="J42" s="2"/>
      <c r="K42" s="3">
        <v>6.0951699999999996E-3</v>
      </c>
      <c r="L42" s="2"/>
      <c r="M42" s="9">
        <f>SUM(I42*0.3531)</f>
        <v>0</v>
      </c>
      <c r="N42" s="9">
        <f>SUM(J42*0.354)</f>
        <v>0</v>
      </c>
      <c r="O42" s="8">
        <f t="shared" si="0"/>
        <v>-38.492034728899995</v>
      </c>
    </row>
    <row r="43" spans="1:15" x14ac:dyDescent="0.2">
      <c r="A43" s="2">
        <v>683</v>
      </c>
      <c r="B43" s="2" t="s">
        <v>68</v>
      </c>
      <c r="C43" s="8">
        <f t="shared" si="1"/>
        <v>-0.37764716599999998</v>
      </c>
      <c r="D43" s="2"/>
      <c r="E43" s="3">
        <v>5.9799999999999997E-5</v>
      </c>
      <c r="F43" s="2">
        <v>683</v>
      </c>
      <c r="G43" s="2" t="s">
        <v>68</v>
      </c>
      <c r="H43" s="2"/>
      <c r="I43" s="8">
        <f t="shared" si="2"/>
        <v>0</v>
      </c>
      <c r="J43" s="2"/>
      <c r="K43" s="3">
        <v>5.9799999999999997E-5</v>
      </c>
      <c r="L43" s="2"/>
      <c r="M43" s="9">
        <f>SUM(I43*0.3531)</f>
        <v>0</v>
      </c>
      <c r="N43" s="9">
        <f>SUM(J43*0.354)</f>
        <v>0</v>
      </c>
      <c r="O43" s="8">
        <f t="shared" si="0"/>
        <v>-0.37764716599999998</v>
      </c>
    </row>
    <row r="44" spans="1:15" x14ac:dyDescent="0.2">
      <c r="A44" s="2">
        <v>688</v>
      </c>
      <c r="B44" s="2" t="s">
        <v>71</v>
      </c>
      <c r="C44" s="8">
        <f>-E44*$C$2</f>
        <v>-143.6244588209</v>
      </c>
      <c r="D44" s="2"/>
      <c r="E44" s="3">
        <v>2.2742769999999999E-2</v>
      </c>
      <c r="F44" s="2">
        <v>688</v>
      </c>
      <c r="G44" s="2" t="s">
        <v>71</v>
      </c>
      <c r="H44" s="2"/>
      <c r="I44" s="8">
        <f>-K44*$I$2</f>
        <v>0</v>
      </c>
      <c r="J44" s="2"/>
      <c r="K44" s="3">
        <v>2.2742769999999999E-2</v>
      </c>
      <c r="L44" s="2"/>
      <c r="M44" s="9"/>
      <c r="N44" s="2"/>
      <c r="O44" s="8">
        <f>SUM(C44+I44)</f>
        <v>-143.6244588209</v>
      </c>
    </row>
    <row r="45" spans="1:15" x14ac:dyDescent="0.2">
      <c r="A45" s="2">
        <v>690</v>
      </c>
      <c r="B45" s="2" t="s">
        <v>103</v>
      </c>
      <c r="C45" s="8">
        <f t="shared" si="1"/>
        <v>-7.2873904214999996</v>
      </c>
      <c r="D45" s="2"/>
      <c r="E45" s="3">
        <v>1.1539499999999999E-3</v>
      </c>
      <c r="F45" s="2">
        <v>690</v>
      </c>
      <c r="G45" s="2" t="s">
        <v>103</v>
      </c>
      <c r="H45" s="2"/>
      <c r="I45" s="8">
        <f t="shared" si="2"/>
        <v>0</v>
      </c>
      <c r="J45" s="2"/>
      <c r="K45" s="3">
        <v>1.1539499999999999E-3</v>
      </c>
      <c r="L45" s="2"/>
      <c r="M45" s="9">
        <f>SUM(I45*0.3531)</f>
        <v>0</v>
      </c>
      <c r="N45" s="9"/>
      <c r="O45" s="8">
        <f t="shared" si="0"/>
        <v>-7.2873904214999996</v>
      </c>
    </row>
    <row r="46" spans="1:15" x14ac:dyDescent="0.2">
      <c r="A46" s="2">
        <v>691</v>
      </c>
      <c r="B46" s="2" t="s">
        <v>104</v>
      </c>
      <c r="C46" s="8">
        <f t="shared" si="1"/>
        <v>-10.3052207094</v>
      </c>
      <c r="D46" s="2"/>
      <c r="E46" s="3">
        <v>1.63182E-3</v>
      </c>
      <c r="F46" s="2">
        <v>691</v>
      </c>
      <c r="G46" s="2" t="s">
        <v>104</v>
      </c>
      <c r="H46" s="2"/>
      <c r="I46" s="8">
        <f t="shared" si="2"/>
        <v>0</v>
      </c>
      <c r="J46" s="2"/>
      <c r="K46" s="3">
        <v>1.63182E-3</v>
      </c>
      <c r="L46" s="2"/>
      <c r="M46" s="9">
        <f>SUM(I46*0.3531)</f>
        <v>0</v>
      </c>
      <c r="N46" s="9"/>
      <c r="O46" s="8">
        <f t="shared" si="0"/>
        <v>-10.3052207094</v>
      </c>
    </row>
    <row r="47" spans="1:15" x14ac:dyDescent="0.2">
      <c r="A47" s="2"/>
      <c r="B47" s="2"/>
      <c r="C47" s="8"/>
      <c r="D47" s="2"/>
      <c r="E47" s="14"/>
      <c r="F47" s="2"/>
      <c r="G47" s="2"/>
      <c r="H47" s="2"/>
      <c r="I47" s="8"/>
      <c r="J47" s="2"/>
      <c r="K47" s="14"/>
      <c r="L47" s="2"/>
      <c r="M47" s="9"/>
      <c r="N47" s="2"/>
      <c r="O47" s="8"/>
    </row>
    <row r="48" spans="1:15" x14ac:dyDescent="0.2">
      <c r="A48" s="2"/>
      <c r="B48" s="2"/>
      <c r="C48" s="8"/>
      <c r="D48" s="8"/>
      <c r="E48" s="3"/>
      <c r="F48" s="2"/>
      <c r="G48" s="2"/>
      <c r="H48" s="2"/>
      <c r="I48" s="8"/>
      <c r="J48" s="8"/>
      <c r="K48" s="3">
        <f>SUM(K3:K47)</f>
        <v>1.0000000000000002</v>
      </c>
      <c r="L48" s="2"/>
      <c r="M48" s="9">
        <f>SUM(M5:M47)</f>
        <v>0</v>
      </c>
      <c r="N48" s="2"/>
      <c r="O48" s="41">
        <f>SUM(O3:O47)</f>
        <v>-6315.1700000000019</v>
      </c>
    </row>
    <row r="49" spans="1:15" x14ac:dyDescent="0.2">
      <c r="A49" s="2"/>
      <c r="B49" s="2"/>
      <c r="C49" s="8">
        <f>SUM(C3:C47)</f>
        <v>-6315.1700000000019</v>
      </c>
      <c r="D49" s="8"/>
      <c r="E49" s="3">
        <f>SUM(E3:E47)</f>
        <v>1.0000000000000002</v>
      </c>
      <c r="F49" s="2"/>
      <c r="G49" s="2"/>
      <c r="H49" s="2"/>
      <c r="I49" s="8">
        <f>SUM(I3:I48)</f>
        <v>0</v>
      </c>
      <c r="J49" s="8"/>
      <c r="K49" s="3">
        <f>K48-K2</f>
        <v>0</v>
      </c>
      <c r="L49" s="2"/>
      <c r="M49" s="2"/>
      <c r="N49" s="2"/>
      <c r="O49" s="2"/>
    </row>
    <row r="50" spans="1:15" x14ac:dyDescent="0.2">
      <c r="A50" s="5"/>
      <c r="B50" s="5"/>
      <c r="C50" s="11"/>
      <c r="D50" s="5"/>
      <c r="E50" s="14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16"/>
      <c r="B52" s="16"/>
      <c r="C52" s="17"/>
      <c r="D52" s="16"/>
      <c r="E52" s="18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">
      <c r="C53" s="19"/>
      <c r="E53" s="1"/>
    </row>
    <row r="54" spans="1:15" x14ac:dyDescent="0.2">
      <c r="C54" s="19"/>
      <c r="E54" s="1"/>
    </row>
  </sheetData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zoomScaleNormal="100" workbookViewId="0">
      <selection activeCell="C3" sqref="C3"/>
    </sheetView>
  </sheetViews>
  <sheetFormatPr defaultRowHeight="12.75" x14ac:dyDescent="0.2"/>
  <cols>
    <col min="1" max="1" width="4.5703125" customWidth="1"/>
    <col min="2" max="2" width="11.28515625" bestFit="1" customWidth="1"/>
    <col min="3" max="3" width="10.5703125" bestFit="1" customWidth="1"/>
    <col min="4" max="4" width="1.7109375" customWidth="1"/>
    <col min="5" max="5" width="10.85546875" bestFit="1" customWidth="1"/>
    <col min="6" max="6" width="3.7109375" customWidth="1"/>
    <col min="7" max="7" width="11" customWidth="1"/>
    <col min="8" max="8" width="0.5703125" customWidth="1"/>
    <col min="10" max="10" width="1" customWidth="1"/>
    <col min="11" max="11" width="9.7109375" bestFit="1" customWidth="1"/>
    <col min="12" max="12" width="0.5703125" customWidth="1"/>
    <col min="13" max="13" width="9.5703125" bestFit="1" customWidth="1"/>
    <col min="14" max="14" width="0.7109375" customWidth="1"/>
    <col min="15" max="15" width="13.5703125" bestFit="1" customWidth="1"/>
  </cols>
  <sheetData>
    <row r="1" spans="1:15" x14ac:dyDescent="0.2">
      <c r="C1" s="13" t="s">
        <v>98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5704.57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-1580.8656125561999</v>
      </c>
      <c r="D3" s="2"/>
      <c r="E3" s="3">
        <v>0.27712266000000002</v>
      </c>
      <c r="F3" s="2">
        <v>101</v>
      </c>
      <c r="G3" s="2" t="s">
        <v>34</v>
      </c>
      <c r="H3" s="2"/>
      <c r="I3" s="8">
        <f>-K3*$I$2</f>
        <v>0</v>
      </c>
      <c r="J3" s="2"/>
      <c r="K3" s="3">
        <v>0.27712266000000002</v>
      </c>
      <c r="L3" s="2"/>
      <c r="M3" s="9"/>
      <c r="N3" s="9"/>
      <c r="O3" s="8">
        <f t="shared" ref="O3:O46" si="0">SUM(C3+I3)</f>
        <v>-1580.8656125561999</v>
      </c>
    </row>
    <row r="4" spans="1:15" x14ac:dyDescent="0.2">
      <c r="A4" s="2">
        <v>514</v>
      </c>
      <c r="B4" s="2" t="s">
        <v>81</v>
      </c>
      <c r="C4" s="8">
        <f t="shared" ref="C4:C46" si="1">-E4*$C$2</f>
        <v>-34.531701763800001</v>
      </c>
      <c r="D4" s="2"/>
      <c r="E4" s="3">
        <v>6.0533399999999999E-3</v>
      </c>
      <c r="F4" s="2">
        <v>514</v>
      </c>
      <c r="G4" s="2" t="s">
        <v>81</v>
      </c>
      <c r="H4" s="2"/>
      <c r="I4" s="8">
        <f t="shared" ref="I4:I46" si="2">-K4*$I$2</f>
        <v>0</v>
      </c>
      <c r="J4" s="2"/>
      <c r="K4" s="3">
        <v>6.0533399999999999E-3</v>
      </c>
      <c r="L4" s="2"/>
      <c r="M4" s="9"/>
      <c r="N4" s="9"/>
      <c r="O4" s="8">
        <f t="shared" si="0"/>
        <v>-34.531701763800001</v>
      </c>
    </row>
    <row r="5" spans="1:15" x14ac:dyDescent="0.2">
      <c r="A5" s="2">
        <v>515</v>
      </c>
      <c r="B5" s="2" t="s">
        <v>82</v>
      </c>
      <c r="C5" s="8">
        <f t="shared" si="1"/>
        <v>-8.9329002543999998</v>
      </c>
      <c r="D5" s="2"/>
      <c r="E5" s="3">
        <v>1.5659199999999999E-3</v>
      </c>
      <c r="F5" s="2">
        <v>515</v>
      </c>
      <c r="G5" s="2" t="s">
        <v>82</v>
      </c>
      <c r="H5" s="2"/>
      <c r="I5" s="8">
        <f t="shared" si="2"/>
        <v>0</v>
      </c>
      <c r="J5" s="2"/>
      <c r="K5" s="3">
        <v>1.5659199999999999E-3</v>
      </c>
      <c r="L5" s="2"/>
      <c r="M5" s="9">
        <f>SUM(I5*0.3531)</f>
        <v>0</v>
      </c>
      <c r="N5" s="9"/>
      <c r="O5" s="8">
        <f t="shared" si="0"/>
        <v>-8.9329002543999998</v>
      </c>
    </row>
    <row r="6" spans="1:15" x14ac:dyDescent="0.2">
      <c r="A6" s="2">
        <v>516</v>
      </c>
      <c r="B6" s="2" t="s">
        <v>90</v>
      </c>
      <c r="C6" s="8">
        <f t="shared" si="1"/>
        <v>-64.651432043899987</v>
      </c>
      <c r="D6" s="2"/>
      <c r="E6" s="3">
        <v>1.1333269999999999E-2</v>
      </c>
      <c r="F6" s="2">
        <v>516</v>
      </c>
      <c r="G6" s="2" t="s">
        <v>90</v>
      </c>
      <c r="H6" s="2"/>
      <c r="I6" s="8">
        <f t="shared" si="2"/>
        <v>0</v>
      </c>
      <c r="J6" s="2"/>
      <c r="K6" s="3">
        <v>1.1333269999999999E-2</v>
      </c>
      <c r="L6" s="2"/>
      <c r="M6" s="9">
        <f t="shared" ref="M6:M33" si="3">SUM(I6*0.3531)</f>
        <v>0</v>
      </c>
      <c r="N6" s="9"/>
      <c r="O6" s="8">
        <f t="shared" si="0"/>
        <v>-64.651432043899987</v>
      </c>
    </row>
    <row r="7" spans="1:15" x14ac:dyDescent="0.2">
      <c r="A7" s="2">
        <v>519</v>
      </c>
      <c r="B7" s="2" t="s">
        <v>96</v>
      </c>
      <c r="C7" s="8">
        <f t="shared" si="1"/>
        <v>-6.3282506380999992</v>
      </c>
      <c r="D7" s="2"/>
      <c r="E7" s="3">
        <v>1.10933E-3</v>
      </c>
      <c r="F7" s="2">
        <v>519</v>
      </c>
      <c r="G7" s="2" t="s">
        <v>96</v>
      </c>
      <c r="H7" s="2"/>
      <c r="I7" s="8">
        <f t="shared" si="2"/>
        <v>0</v>
      </c>
      <c r="J7" s="2"/>
      <c r="K7" s="3">
        <v>1.10933E-3</v>
      </c>
      <c r="L7" s="2"/>
      <c r="M7" s="9">
        <f t="shared" si="3"/>
        <v>0</v>
      </c>
      <c r="N7" s="9"/>
      <c r="O7" s="8">
        <f t="shared" si="0"/>
        <v>-6.3282506380999992</v>
      </c>
    </row>
    <row r="8" spans="1:15" x14ac:dyDescent="0.2">
      <c r="A8" s="2">
        <v>617</v>
      </c>
      <c r="B8" s="2" t="s">
        <v>38</v>
      </c>
      <c r="C8" s="8">
        <f t="shared" si="1"/>
        <v>-348.55447520439998</v>
      </c>
      <c r="D8" s="2"/>
      <c r="E8" s="3">
        <v>6.1100920000000003E-2</v>
      </c>
      <c r="F8" s="2">
        <v>617</v>
      </c>
      <c r="G8" s="2" t="s">
        <v>38</v>
      </c>
      <c r="H8" s="2"/>
      <c r="I8" s="8">
        <f t="shared" si="2"/>
        <v>0</v>
      </c>
      <c r="J8" s="2"/>
      <c r="K8" s="3">
        <v>6.1100920000000003E-2</v>
      </c>
      <c r="L8" s="2"/>
      <c r="M8" s="9">
        <f t="shared" si="3"/>
        <v>0</v>
      </c>
      <c r="N8" s="9"/>
      <c r="O8" s="8">
        <f t="shared" si="0"/>
        <v>-348.55447520439998</v>
      </c>
    </row>
    <row r="9" spans="1:15" x14ac:dyDescent="0.2">
      <c r="A9" s="2">
        <v>621</v>
      </c>
      <c r="B9" s="2" t="s">
        <v>39</v>
      </c>
      <c r="C9" s="8">
        <f t="shared" si="1"/>
        <v>-78.121804321999988</v>
      </c>
      <c r="D9" s="2"/>
      <c r="E9" s="3">
        <v>1.3694599999999999E-2</v>
      </c>
      <c r="F9" s="2">
        <v>621</v>
      </c>
      <c r="G9" s="2" t="s">
        <v>39</v>
      </c>
      <c r="H9" s="2"/>
      <c r="I9" s="8">
        <f t="shared" si="2"/>
        <v>0</v>
      </c>
      <c r="J9" s="2"/>
      <c r="K9" s="3">
        <v>1.3694599999999999E-2</v>
      </c>
      <c r="L9" s="2"/>
      <c r="M9" s="9">
        <f t="shared" si="3"/>
        <v>0</v>
      </c>
      <c r="N9" s="9"/>
      <c r="O9" s="8">
        <f t="shared" si="0"/>
        <v>-78.121804321999988</v>
      </c>
    </row>
    <row r="10" spans="1:15" x14ac:dyDescent="0.2">
      <c r="A10" s="2">
        <v>623</v>
      </c>
      <c r="B10" s="2" t="s">
        <v>83</v>
      </c>
      <c r="C10" s="8">
        <f t="shared" si="1"/>
        <v>-41.883181122799996</v>
      </c>
      <c r="D10" s="2"/>
      <c r="E10" s="3">
        <v>7.3420400000000002E-3</v>
      </c>
      <c r="F10" s="2">
        <v>623</v>
      </c>
      <c r="G10" s="2" t="s">
        <v>83</v>
      </c>
      <c r="H10" s="2"/>
      <c r="I10" s="8">
        <f t="shared" si="2"/>
        <v>0</v>
      </c>
      <c r="J10" s="2"/>
      <c r="K10" s="3">
        <v>7.3420400000000002E-3</v>
      </c>
      <c r="L10" s="2"/>
      <c r="M10" s="9">
        <f t="shared" si="3"/>
        <v>0</v>
      </c>
      <c r="N10" s="9"/>
      <c r="O10" s="8">
        <f t="shared" si="0"/>
        <v>-41.883181122799996</v>
      </c>
    </row>
    <row r="11" spans="1:15" x14ac:dyDescent="0.2">
      <c r="A11" s="2">
        <v>624</v>
      </c>
      <c r="B11" s="2" t="s">
        <v>40</v>
      </c>
      <c r="C11" s="8">
        <f t="shared" si="1"/>
        <v>-2.4375057152999999</v>
      </c>
      <c r="D11" s="2"/>
      <c r="E11" s="3">
        <v>4.2728999999999998E-4</v>
      </c>
      <c r="F11" s="2">
        <v>624</v>
      </c>
      <c r="G11" s="2" t="s">
        <v>40</v>
      </c>
      <c r="H11" s="2"/>
      <c r="I11" s="8">
        <f t="shared" si="2"/>
        <v>0</v>
      </c>
      <c r="J11" s="2"/>
      <c r="K11" s="3">
        <v>4.2728999999999998E-4</v>
      </c>
      <c r="L11" s="2"/>
      <c r="M11" s="9">
        <f t="shared" si="3"/>
        <v>0</v>
      </c>
      <c r="N11" s="9"/>
      <c r="O11" s="8">
        <f t="shared" si="0"/>
        <v>-2.4375057152999999</v>
      </c>
    </row>
    <row r="12" spans="1:15" x14ac:dyDescent="0.2">
      <c r="A12" s="2">
        <v>626</v>
      </c>
      <c r="B12" s="2" t="s">
        <v>41</v>
      </c>
      <c r="C12" s="8">
        <f t="shared" si="1"/>
        <v>-1.0103363927</v>
      </c>
      <c r="D12" s="2"/>
      <c r="E12" s="3">
        <v>1.7710999999999999E-4</v>
      </c>
      <c r="F12" s="2">
        <v>626</v>
      </c>
      <c r="G12" s="2" t="s">
        <v>41</v>
      </c>
      <c r="H12" s="2"/>
      <c r="I12" s="8">
        <f t="shared" si="2"/>
        <v>0</v>
      </c>
      <c r="J12" s="2"/>
      <c r="K12" s="3">
        <v>1.7710999999999999E-4</v>
      </c>
      <c r="L12" s="2"/>
      <c r="M12" s="9">
        <f t="shared" si="3"/>
        <v>0</v>
      </c>
      <c r="N12" s="9"/>
      <c r="O12" s="8">
        <f t="shared" si="0"/>
        <v>-1.0103363927</v>
      </c>
    </row>
    <row r="13" spans="1:15" x14ac:dyDescent="0.2">
      <c r="A13" s="2">
        <v>630</v>
      </c>
      <c r="B13" s="2" t="s">
        <v>43</v>
      </c>
      <c r="C13" s="8">
        <f t="shared" si="1"/>
        <v>-31.9862655841</v>
      </c>
      <c r="D13" s="2"/>
      <c r="E13" s="3">
        <v>5.6071300000000001E-3</v>
      </c>
      <c r="F13" s="2">
        <v>630</v>
      </c>
      <c r="G13" s="2" t="s">
        <v>43</v>
      </c>
      <c r="H13" s="2"/>
      <c r="I13" s="8">
        <f t="shared" si="2"/>
        <v>0</v>
      </c>
      <c r="J13" s="2"/>
      <c r="K13" s="3">
        <v>5.6071300000000001E-3</v>
      </c>
      <c r="L13" s="2"/>
      <c r="M13" s="9">
        <f t="shared" si="3"/>
        <v>0</v>
      </c>
      <c r="N13" s="9"/>
      <c r="O13" s="8">
        <f t="shared" si="0"/>
        <v>-31.9862655841</v>
      </c>
    </row>
    <row r="14" spans="1:15" x14ac:dyDescent="0.2">
      <c r="A14" s="2">
        <v>631</v>
      </c>
      <c r="B14" s="2" t="s">
        <v>44</v>
      </c>
      <c r="C14" s="8">
        <f t="shared" si="1"/>
        <v>-304.53099646329997</v>
      </c>
      <c r="D14" s="2"/>
      <c r="E14" s="3">
        <v>5.3383689999999998E-2</v>
      </c>
      <c r="F14" s="2">
        <v>631</v>
      </c>
      <c r="G14" s="2" t="s">
        <v>44</v>
      </c>
      <c r="H14" s="2"/>
      <c r="I14" s="8">
        <f t="shared" si="2"/>
        <v>0</v>
      </c>
      <c r="J14" s="2"/>
      <c r="K14" s="3">
        <v>5.3383689999999998E-2</v>
      </c>
      <c r="L14" s="2"/>
      <c r="M14" s="9">
        <f t="shared" si="3"/>
        <v>0</v>
      </c>
      <c r="N14" s="9"/>
      <c r="O14" s="8">
        <f t="shared" si="0"/>
        <v>-304.53099646329997</v>
      </c>
    </row>
    <row r="15" spans="1:15" x14ac:dyDescent="0.2">
      <c r="A15" s="2">
        <v>632</v>
      </c>
      <c r="B15" s="2" t="s">
        <v>45</v>
      </c>
      <c r="C15" s="8">
        <f t="shared" si="1"/>
        <v>-65.423146273499995</v>
      </c>
      <c r="D15" s="2"/>
      <c r="E15" s="3">
        <v>1.1468549999999999E-2</v>
      </c>
      <c r="F15" s="2">
        <v>632</v>
      </c>
      <c r="G15" s="2" t="s">
        <v>45</v>
      </c>
      <c r="H15" s="2"/>
      <c r="I15" s="8">
        <f t="shared" si="2"/>
        <v>0</v>
      </c>
      <c r="J15" s="2"/>
      <c r="K15" s="3">
        <v>1.1468549999999999E-2</v>
      </c>
      <c r="L15" s="2"/>
      <c r="M15" s="9">
        <f t="shared" si="3"/>
        <v>0</v>
      </c>
      <c r="N15" s="9"/>
      <c r="O15" s="8">
        <f t="shared" si="0"/>
        <v>-65.423146273499995</v>
      </c>
    </row>
    <row r="16" spans="1:15" x14ac:dyDescent="0.2">
      <c r="A16" s="2">
        <v>633</v>
      </c>
      <c r="B16" s="2" t="s">
        <v>46</v>
      </c>
      <c r="C16" s="8">
        <f t="shared" si="1"/>
        <v>-10.726816382299999</v>
      </c>
      <c r="D16" s="2"/>
      <c r="E16" s="3">
        <v>1.88039E-3</v>
      </c>
      <c r="F16" s="2">
        <v>633</v>
      </c>
      <c r="G16" s="2" t="s">
        <v>46</v>
      </c>
      <c r="H16" s="2"/>
      <c r="I16" s="8">
        <f t="shared" si="2"/>
        <v>0</v>
      </c>
      <c r="J16" s="2"/>
      <c r="K16" s="3">
        <v>1.88039E-3</v>
      </c>
      <c r="L16" s="2"/>
      <c r="M16" s="9">
        <f t="shared" si="3"/>
        <v>0</v>
      </c>
      <c r="N16" s="9"/>
      <c r="O16" s="8">
        <f t="shared" si="0"/>
        <v>-10.726816382299999</v>
      </c>
    </row>
    <row r="17" spans="1:15" x14ac:dyDescent="0.2">
      <c r="A17" s="2">
        <v>634</v>
      </c>
      <c r="B17" s="2" t="s">
        <v>47</v>
      </c>
      <c r="C17" s="8">
        <f t="shared" si="1"/>
        <v>-33.305504442299998</v>
      </c>
      <c r="D17" s="2"/>
      <c r="E17" s="3">
        <v>5.8383899999999997E-3</v>
      </c>
      <c r="F17" s="2">
        <v>634</v>
      </c>
      <c r="G17" s="2" t="s">
        <v>47</v>
      </c>
      <c r="H17" s="2"/>
      <c r="I17" s="8">
        <f t="shared" si="2"/>
        <v>0</v>
      </c>
      <c r="J17" s="2"/>
      <c r="K17" s="3">
        <v>5.8383899999999997E-3</v>
      </c>
      <c r="L17" s="2"/>
      <c r="M17" s="9">
        <f t="shared" si="3"/>
        <v>0</v>
      </c>
      <c r="N17" s="9"/>
      <c r="O17" s="8">
        <f t="shared" si="0"/>
        <v>-33.305504442299998</v>
      </c>
    </row>
    <row r="18" spans="1:15" x14ac:dyDescent="0.2">
      <c r="A18" s="2">
        <v>635</v>
      </c>
      <c r="B18" s="2" t="s">
        <v>48</v>
      </c>
      <c r="C18" s="8">
        <f t="shared" si="1"/>
        <v>-6.5976774791999997</v>
      </c>
      <c r="D18" s="2"/>
      <c r="E18" s="3">
        <v>1.1565600000000001E-3</v>
      </c>
      <c r="F18" s="2">
        <v>635</v>
      </c>
      <c r="G18" s="2" t="s">
        <v>48</v>
      </c>
      <c r="H18" s="2"/>
      <c r="I18" s="8">
        <f t="shared" si="2"/>
        <v>0</v>
      </c>
      <c r="J18" s="2"/>
      <c r="K18" s="3">
        <v>1.1565600000000001E-3</v>
      </c>
      <c r="L18" s="2"/>
      <c r="M18" s="9">
        <f t="shared" si="3"/>
        <v>0</v>
      </c>
      <c r="N18" s="9"/>
      <c r="O18" s="8">
        <f t="shared" si="0"/>
        <v>-6.5976774791999997</v>
      </c>
    </row>
    <row r="19" spans="1:15" x14ac:dyDescent="0.2">
      <c r="A19" s="2">
        <v>636</v>
      </c>
      <c r="B19" s="2" t="s">
        <v>49</v>
      </c>
      <c r="C19" s="8">
        <f t="shared" si="1"/>
        <v>-218.02039377349996</v>
      </c>
      <c r="D19" s="2"/>
      <c r="E19" s="3">
        <v>3.8218549999999997E-2</v>
      </c>
      <c r="F19" s="2">
        <v>636</v>
      </c>
      <c r="G19" s="2" t="s">
        <v>49</v>
      </c>
      <c r="H19" s="2"/>
      <c r="I19" s="8">
        <f t="shared" si="2"/>
        <v>0</v>
      </c>
      <c r="J19" s="2"/>
      <c r="K19" s="3">
        <v>3.8218549999999997E-2</v>
      </c>
      <c r="L19" s="2"/>
      <c r="M19" s="9">
        <f t="shared" si="3"/>
        <v>0</v>
      </c>
      <c r="N19" s="9"/>
      <c r="O19" s="8">
        <f t="shared" si="0"/>
        <v>-218.02039377349996</v>
      </c>
    </row>
    <row r="20" spans="1:15" x14ac:dyDescent="0.2">
      <c r="A20" s="2">
        <v>638</v>
      </c>
      <c r="B20" s="2" t="s">
        <v>50</v>
      </c>
      <c r="C20" s="8">
        <f t="shared" si="1"/>
        <v>-10.3221341865</v>
      </c>
      <c r="D20" s="2"/>
      <c r="E20" s="3">
        <v>1.80945E-3</v>
      </c>
      <c r="F20" s="2">
        <v>638</v>
      </c>
      <c r="G20" s="2" t="s">
        <v>50</v>
      </c>
      <c r="H20" s="2"/>
      <c r="I20" s="8">
        <f t="shared" si="2"/>
        <v>0</v>
      </c>
      <c r="J20" s="2"/>
      <c r="K20" s="3">
        <v>1.80945E-3</v>
      </c>
      <c r="L20" s="2"/>
      <c r="M20" s="9">
        <f t="shared" si="3"/>
        <v>0</v>
      </c>
      <c r="N20" s="9"/>
      <c r="O20" s="8">
        <f t="shared" si="0"/>
        <v>-10.3221341865</v>
      </c>
    </row>
    <row r="21" spans="1:15" x14ac:dyDescent="0.2">
      <c r="A21" s="2">
        <v>639</v>
      </c>
      <c r="B21" s="2" t="s">
        <v>51</v>
      </c>
      <c r="C21" s="8">
        <f t="shared" si="1"/>
        <v>-19.342599590399999</v>
      </c>
      <c r="D21" s="2"/>
      <c r="E21" s="3">
        <v>3.3907199999999998E-3</v>
      </c>
      <c r="F21" s="2">
        <v>639</v>
      </c>
      <c r="G21" s="2" t="s">
        <v>51</v>
      </c>
      <c r="H21" s="2"/>
      <c r="I21" s="8">
        <f t="shared" si="2"/>
        <v>0</v>
      </c>
      <c r="J21" s="2"/>
      <c r="K21" s="3">
        <v>3.3907199999999998E-3</v>
      </c>
      <c r="L21" s="2"/>
      <c r="M21" s="9">
        <f t="shared" si="3"/>
        <v>0</v>
      </c>
      <c r="N21" s="9"/>
      <c r="O21" s="8">
        <f t="shared" si="0"/>
        <v>-19.342599590399999</v>
      </c>
    </row>
    <row r="22" spans="1:15" x14ac:dyDescent="0.2">
      <c r="A22" s="2">
        <v>640</v>
      </c>
      <c r="B22" s="2" t="s">
        <v>52</v>
      </c>
      <c r="C22" s="8">
        <f t="shared" si="1"/>
        <v>-24.525828938099998</v>
      </c>
      <c r="D22" s="2"/>
      <c r="E22" s="3">
        <v>4.2993299999999996E-3</v>
      </c>
      <c r="F22" s="2">
        <v>640</v>
      </c>
      <c r="G22" s="2" t="s">
        <v>52</v>
      </c>
      <c r="H22" s="2"/>
      <c r="I22" s="8">
        <f t="shared" si="2"/>
        <v>0</v>
      </c>
      <c r="J22" s="2"/>
      <c r="K22" s="3">
        <v>4.2993299999999996E-3</v>
      </c>
      <c r="L22" s="2"/>
      <c r="M22" s="9">
        <f t="shared" si="3"/>
        <v>0</v>
      </c>
      <c r="N22" s="9"/>
      <c r="O22" s="8">
        <f t="shared" si="0"/>
        <v>-24.525828938099998</v>
      </c>
    </row>
    <row r="23" spans="1:15" x14ac:dyDescent="0.2">
      <c r="A23" s="2">
        <v>641</v>
      </c>
      <c r="B23" s="2" t="s">
        <v>70</v>
      </c>
      <c r="C23" s="8">
        <f t="shared" si="1"/>
        <v>-1.9680766499999999E-2</v>
      </c>
      <c r="D23" s="2"/>
      <c r="E23" s="3">
        <v>3.45E-6</v>
      </c>
      <c r="F23" s="2">
        <v>641</v>
      </c>
      <c r="G23" s="2" t="s">
        <v>70</v>
      </c>
      <c r="H23" s="2"/>
      <c r="I23" s="8">
        <f t="shared" si="2"/>
        <v>0</v>
      </c>
      <c r="J23" s="2"/>
      <c r="K23" s="3">
        <v>3.45E-6</v>
      </c>
      <c r="L23" s="2"/>
      <c r="M23" s="9">
        <f t="shared" si="3"/>
        <v>0</v>
      </c>
      <c r="N23" s="9"/>
      <c r="O23" s="8">
        <f t="shared" si="0"/>
        <v>-1.9680766499999999E-2</v>
      </c>
    </row>
    <row r="24" spans="1:15" x14ac:dyDescent="0.2">
      <c r="A24" s="2">
        <v>642</v>
      </c>
      <c r="B24" s="2" t="s">
        <v>53</v>
      </c>
      <c r="C24" s="8">
        <f t="shared" si="1"/>
        <v>-3.7106516478999998</v>
      </c>
      <c r="D24" s="2"/>
      <c r="E24" s="3">
        <v>6.5047E-4</v>
      </c>
      <c r="F24" s="2">
        <v>642</v>
      </c>
      <c r="G24" s="2" t="s">
        <v>53</v>
      </c>
      <c r="H24" s="2"/>
      <c r="I24" s="8">
        <f t="shared" si="2"/>
        <v>0</v>
      </c>
      <c r="J24" s="2"/>
      <c r="K24" s="3">
        <v>6.5047E-4</v>
      </c>
      <c r="L24" s="2"/>
      <c r="M24" s="9">
        <f t="shared" si="3"/>
        <v>0</v>
      </c>
      <c r="N24" s="9"/>
      <c r="O24" s="8">
        <f t="shared" si="0"/>
        <v>-3.7106516478999998</v>
      </c>
    </row>
    <row r="25" spans="1:15" x14ac:dyDescent="0.2">
      <c r="A25" s="2">
        <v>643</v>
      </c>
      <c r="B25" s="2" t="s">
        <v>54</v>
      </c>
      <c r="C25" s="8">
        <f t="shared" si="1"/>
        <v>-8.6028908799000003</v>
      </c>
      <c r="D25" s="2"/>
      <c r="E25" s="3">
        <v>1.50807E-3</v>
      </c>
      <c r="F25" s="2">
        <v>643</v>
      </c>
      <c r="G25" s="2" t="s">
        <v>54</v>
      </c>
      <c r="H25" s="2"/>
      <c r="I25" s="8">
        <f t="shared" si="2"/>
        <v>0</v>
      </c>
      <c r="J25" s="2"/>
      <c r="K25" s="3">
        <v>1.50807E-3</v>
      </c>
      <c r="L25" s="2"/>
      <c r="M25" s="9">
        <f t="shared" si="3"/>
        <v>0</v>
      </c>
      <c r="N25" s="9"/>
      <c r="O25" s="8">
        <f t="shared" si="0"/>
        <v>-8.6028908799000003</v>
      </c>
    </row>
    <row r="26" spans="1:15" x14ac:dyDescent="0.2">
      <c r="A26" s="2">
        <v>644</v>
      </c>
      <c r="B26" s="2" t="s">
        <v>55</v>
      </c>
      <c r="C26" s="8">
        <f t="shared" si="1"/>
        <v>-9.3762023890999995</v>
      </c>
      <c r="D26" s="2"/>
      <c r="E26" s="3">
        <v>1.6436300000000001E-3</v>
      </c>
      <c r="F26" s="2">
        <v>644</v>
      </c>
      <c r="G26" s="2" t="s">
        <v>55</v>
      </c>
      <c r="H26" s="2"/>
      <c r="I26" s="8">
        <f t="shared" si="2"/>
        <v>0</v>
      </c>
      <c r="J26" s="2"/>
      <c r="K26" s="3">
        <v>1.6436300000000001E-3</v>
      </c>
      <c r="L26" s="2"/>
      <c r="M26" s="9">
        <f t="shared" si="3"/>
        <v>0</v>
      </c>
      <c r="N26" s="9"/>
      <c r="O26" s="8">
        <f t="shared" si="0"/>
        <v>-9.3762023890999995</v>
      </c>
    </row>
    <row r="27" spans="1:15" x14ac:dyDescent="0.2">
      <c r="A27" s="2">
        <v>645</v>
      </c>
      <c r="B27" s="2" t="s">
        <v>56</v>
      </c>
      <c r="C27" s="8">
        <f t="shared" si="1"/>
        <v>-3.4303861238</v>
      </c>
      <c r="D27" s="2"/>
      <c r="E27" s="3">
        <v>6.0134000000000001E-4</v>
      </c>
      <c r="F27" s="2">
        <v>645</v>
      </c>
      <c r="G27" s="2" t="s">
        <v>56</v>
      </c>
      <c r="H27" s="2"/>
      <c r="I27" s="8">
        <f t="shared" si="2"/>
        <v>0</v>
      </c>
      <c r="J27" s="2"/>
      <c r="K27" s="3">
        <v>6.0134000000000001E-4</v>
      </c>
      <c r="L27" s="2"/>
      <c r="M27" s="9">
        <f t="shared" si="3"/>
        <v>0</v>
      </c>
      <c r="N27" s="9"/>
      <c r="O27" s="8">
        <f t="shared" si="0"/>
        <v>-3.4303861238</v>
      </c>
    </row>
    <row r="28" spans="1:15" x14ac:dyDescent="0.2">
      <c r="A28" s="2">
        <v>646</v>
      </c>
      <c r="B28" s="2" t="s">
        <v>57</v>
      </c>
      <c r="C28" s="8">
        <f t="shared" si="1"/>
        <v>-25.763093125399998</v>
      </c>
      <c r="D28" s="2"/>
      <c r="E28" s="3">
        <v>4.5162199999999996E-3</v>
      </c>
      <c r="F28" s="2">
        <v>646</v>
      </c>
      <c r="G28" s="2" t="s">
        <v>57</v>
      </c>
      <c r="H28" s="2"/>
      <c r="I28" s="8">
        <f t="shared" si="2"/>
        <v>0</v>
      </c>
      <c r="J28" s="2"/>
      <c r="K28" s="3">
        <v>4.5162199999999996E-3</v>
      </c>
      <c r="L28" s="2"/>
      <c r="M28" s="9">
        <f t="shared" si="3"/>
        <v>0</v>
      </c>
      <c r="N28" s="9"/>
      <c r="O28" s="8">
        <f t="shared" si="0"/>
        <v>-25.763093125399998</v>
      </c>
    </row>
    <row r="29" spans="1:15" x14ac:dyDescent="0.2">
      <c r="A29" s="2">
        <v>647</v>
      </c>
      <c r="B29" s="2" t="s">
        <v>58</v>
      </c>
      <c r="C29" s="8">
        <f t="shared" si="1"/>
        <v>-39.200036623299994</v>
      </c>
      <c r="D29" s="2"/>
      <c r="E29" s="3">
        <v>6.8716899999999997E-3</v>
      </c>
      <c r="F29" s="2">
        <v>647</v>
      </c>
      <c r="G29" s="2" t="s">
        <v>58</v>
      </c>
      <c r="H29" s="2"/>
      <c r="I29" s="8">
        <f t="shared" si="2"/>
        <v>0</v>
      </c>
      <c r="J29" s="2"/>
      <c r="K29" s="3">
        <v>6.8716899999999997E-3</v>
      </c>
      <c r="L29" s="2"/>
      <c r="M29" s="9">
        <f t="shared" si="3"/>
        <v>0</v>
      </c>
      <c r="N29" s="9"/>
      <c r="O29" s="8">
        <f t="shared" si="0"/>
        <v>-39.200036623299994</v>
      </c>
    </row>
    <row r="30" spans="1:15" x14ac:dyDescent="0.2">
      <c r="A30" s="2">
        <v>648</v>
      </c>
      <c r="B30" s="2" t="s">
        <v>59</v>
      </c>
      <c r="C30" s="8">
        <f t="shared" si="1"/>
        <v>-13.630955923599998</v>
      </c>
      <c r="D30" s="2"/>
      <c r="E30" s="3">
        <v>2.3894799999999998E-3</v>
      </c>
      <c r="F30" s="2">
        <v>648</v>
      </c>
      <c r="G30" s="2" t="s">
        <v>59</v>
      </c>
      <c r="H30" s="2"/>
      <c r="I30" s="8">
        <f t="shared" si="2"/>
        <v>0</v>
      </c>
      <c r="J30" s="2"/>
      <c r="K30" s="3">
        <v>2.3894799999999998E-3</v>
      </c>
      <c r="L30" s="2"/>
      <c r="M30" s="9">
        <f t="shared" si="3"/>
        <v>0</v>
      </c>
      <c r="N30" s="9"/>
      <c r="O30" s="8">
        <f t="shared" si="0"/>
        <v>-13.630955923599998</v>
      </c>
    </row>
    <row r="31" spans="1:15" x14ac:dyDescent="0.2">
      <c r="A31" s="2">
        <v>649</v>
      </c>
      <c r="B31" s="2" t="s">
        <v>101</v>
      </c>
      <c r="C31" s="8">
        <f t="shared" si="1"/>
        <v>-90.466493802000002</v>
      </c>
      <c r="D31" s="2"/>
      <c r="E31" s="3">
        <v>1.58586E-2</v>
      </c>
      <c r="F31" s="2">
        <v>649</v>
      </c>
      <c r="G31" s="2" t="s">
        <v>101</v>
      </c>
      <c r="H31" s="2"/>
      <c r="I31" s="8">
        <f t="shared" si="2"/>
        <v>0</v>
      </c>
      <c r="J31" s="2"/>
      <c r="K31" s="3">
        <v>1.58586E-2</v>
      </c>
      <c r="L31" s="2"/>
      <c r="M31" s="9">
        <f t="shared" si="3"/>
        <v>0</v>
      </c>
      <c r="N31" s="9"/>
      <c r="O31" s="8">
        <f>SUM(C31+I31)</f>
        <v>-90.466493802000002</v>
      </c>
    </row>
    <row r="32" spans="1:15" x14ac:dyDescent="0.2">
      <c r="A32" s="2">
        <v>650</v>
      </c>
      <c r="B32" s="2" t="s">
        <v>60</v>
      </c>
      <c r="C32" s="8">
        <f t="shared" si="1"/>
        <v>-173.40227065559998</v>
      </c>
      <c r="D32" s="2"/>
      <c r="E32" s="3">
        <v>3.039708E-2</v>
      </c>
      <c r="F32" s="2">
        <v>650</v>
      </c>
      <c r="G32" s="2" t="s">
        <v>60</v>
      </c>
      <c r="H32" s="2"/>
      <c r="I32" s="8">
        <f t="shared" si="2"/>
        <v>0</v>
      </c>
      <c r="J32" s="2"/>
      <c r="K32" s="3">
        <v>3.039708E-2</v>
      </c>
      <c r="L32" s="2"/>
      <c r="M32" s="9">
        <f t="shared" si="3"/>
        <v>0</v>
      </c>
      <c r="N32" s="9"/>
      <c r="O32" s="8">
        <f t="shared" si="0"/>
        <v>-173.40227065559998</v>
      </c>
    </row>
    <row r="33" spans="1:15" x14ac:dyDescent="0.2">
      <c r="A33" s="2">
        <v>651</v>
      </c>
      <c r="B33" s="2" t="s">
        <v>73</v>
      </c>
      <c r="C33" s="8">
        <f t="shared" si="1"/>
        <v>-1.5992191538</v>
      </c>
      <c r="D33" s="2"/>
      <c r="E33" s="3">
        <v>2.8034000000000002E-4</v>
      </c>
      <c r="F33" s="2">
        <v>651</v>
      </c>
      <c r="G33" s="2" t="s">
        <v>73</v>
      </c>
      <c r="H33" s="2"/>
      <c r="I33" s="8">
        <f t="shared" si="2"/>
        <v>0</v>
      </c>
      <c r="J33" s="2"/>
      <c r="K33" s="3">
        <v>2.8034000000000002E-4</v>
      </c>
      <c r="L33" s="2"/>
      <c r="M33" s="9">
        <f t="shared" si="3"/>
        <v>0</v>
      </c>
      <c r="N33" s="9"/>
      <c r="O33" s="8">
        <f t="shared" si="0"/>
        <v>-1.5992191538</v>
      </c>
    </row>
    <row r="34" spans="1:15" x14ac:dyDescent="0.2">
      <c r="A34" s="2">
        <v>652</v>
      </c>
      <c r="B34" s="2" t="s">
        <v>61</v>
      </c>
      <c r="C34" s="8">
        <f t="shared" si="1"/>
        <v>-1464.8261019012</v>
      </c>
      <c r="D34" s="2"/>
      <c r="E34" s="3">
        <v>0.25678116000000001</v>
      </c>
      <c r="F34" s="2">
        <v>652</v>
      </c>
      <c r="G34" s="2" t="s">
        <v>61</v>
      </c>
      <c r="H34" s="2"/>
      <c r="I34" s="8">
        <f t="shared" si="2"/>
        <v>0</v>
      </c>
      <c r="J34" s="2"/>
      <c r="K34" s="3">
        <v>0.25678116000000001</v>
      </c>
      <c r="L34" s="2"/>
      <c r="M34" s="9"/>
      <c r="N34" s="9"/>
      <c r="O34" s="8">
        <f t="shared" si="0"/>
        <v>-1464.8261019012</v>
      </c>
    </row>
    <row r="35" spans="1:15" x14ac:dyDescent="0.2">
      <c r="A35" s="2">
        <v>653</v>
      </c>
      <c r="B35" s="2" t="s">
        <v>62</v>
      </c>
      <c r="C35" s="8">
        <f t="shared" si="1"/>
        <v>-64.841907636200006</v>
      </c>
      <c r="D35" s="2"/>
      <c r="E35" s="3">
        <v>1.1366660000000001E-2</v>
      </c>
      <c r="F35" s="2">
        <v>653</v>
      </c>
      <c r="G35" s="2" t="s">
        <v>62</v>
      </c>
      <c r="H35" s="2"/>
      <c r="I35" s="8">
        <f t="shared" si="2"/>
        <v>0</v>
      </c>
      <c r="J35" s="2"/>
      <c r="K35" s="3">
        <v>1.1366660000000001E-2</v>
      </c>
      <c r="L35" s="2"/>
      <c r="M35" s="9"/>
      <c r="N35" s="9"/>
      <c r="O35" s="8">
        <f t="shared" si="0"/>
        <v>-64.841907636200006</v>
      </c>
    </row>
    <row r="36" spans="1:15" x14ac:dyDescent="0.2">
      <c r="A36" s="2">
        <v>654</v>
      </c>
      <c r="B36" s="2" t="s">
        <v>63</v>
      </c>
      <c r="C36" s="8">
        <f t="shared" si="1"/>
        <v>-231.3082198116</v>
      </c>
      <c r="D36" s="2"/>
      <c r="E36" s="3">
        <v>4.0547880000000001E-2</v>
      </c>
      <c r="F36" s="2">
        <v>654</v>
      </c>
      <c r="G36" s="2" t="s">
        <v>63</v>
      </c>
      <c r="H36" s="2"/>
      <c r="I36" s="8">
        <f t="shared" si="2"/>
        <v>0</v>
      </c>
      <c r="J36" s="2"/>
      <c r="K36" s="3">
        <v>4.0547880000000001E-2</v>
      </c>
      <c r="L36" s="2"/>
      <c r="M36" s="9"/>
      <c r="N36" s="9"/>
      <c r="O36" s="8">
        <f t="shared" si="0"/>
        <v>-231.3082198116</v>
      </c>
    </row>
    <row r="37" spans="1:15" x14ac:dyDescent="0.2">
      <c r="A37" s="2">
        <v>658</v>
      </c>
      <c r="B37" s="2" t="s">
        <v>64</v>
      </c>
      <c r="C37" s="8">
        <f t="shared" si="1"/>
        <v>-248.39939676009999</v>
      </c>
      <c r="D37" s="2"/>
      <c r="E37" s="3">
        <v>4.3543930000000002E-2</v>
      </c>
      <c r="F37" s="2">
        <v>658</v>
      </c>
      <c r="G37" s="2" t="s">
        <v>64</v>
      </c>
      <c r="H37" s="2"/>
      <c r="I37" s="8">
        <f t="shared" si="2"/>
        <v>0</v>
      </c>
      <c r="J37" s="2"/>
      <c r="K37" s="3">
        <v>4.3543930000000002E-2</v>
      </c>
      <c r="L37" s="2"/>
      <c r="M37" s="9"/>
      <c r="N37" s="9"/>
      <c r="O37" s="8">
        <f t="shared" si="0"/>
        <v>-248.39939676009999</v>
      </c>
    </row>
    <row r="38" spans="1:15" x14ac:dyDescent="0.2">
      <c r="A38" s="2">
        <v>659</v>
      </c>
      <c r="B38" s="2" t="s">
        <v>65</v>
      </c>
      <c r="C38" s="8">
        <f t="shared" si="1"/>
        <v>-82.147576416699991</v>
      </c>
      <c r="D38" s="2"/>
      <c r="E38" s="3">
        <v>1.4400309999999999E-2</v>
      </c>
      <c r="F38" s="2">
        <v>659</v>
      </c>
      <c r="G38" s="2" t="s">
        <v>65</v>
      </c>
      <c r="H38" s="2"/>
      <c r="I38" s="8">
        <f t="shared" si="2"/>
        <v>0</v>
      </c>
      <c r="J38" s="2"/>
      <c r="K38" s="3">
        <v>1.4400309999999999E-2</v>
      </c>
      <c r="L38" s="2"/>
      <c r="M38" s="9"/>
      <c r="N38" s="9"/>
      <c r="O38" s="8">
        <f t="shared" si="0"/>
        <v>-82.147576416699991</v>
      </c>
    </row>
    <row r="39" spans="1:15" x14ac:dyDescent="0.2">
      <c r="A39" s="2">
        <v>660</v>
      </c>
      <c r="B39" s="2" t="s">
        <v>66</v>
      </c>
      <c r="C39" s="8">
        <f t="shared" si="1"/>
        <v>-83.683988254799999</v>
      </c>
      <c r="D39" s="2"/>
      <c r="E39" s="3">
        <v>1.4669639999999999E-2</v>
      </c>
      <c r="F39" s="2">
        <v>660</v>
      </c>
      <c r="G39" s="2" t="s">
        <v>66</v>
      </c>
      <c r="H39" s="2"/>
      <c r="I39" s="8">
        <f t="shared" si="2"/>
        <v>0</v>
      </c>
      <c r="J39" s="2"/>
      <c r="K39" s="3">
        <v>1.4669639999999999E-2</v>
      </c>
      <c r="L39" s="2"/>
      <c r="M39" s="9">
        <f>SUM(I39*0.3531)</f>
        <v>0</v>
      </c>
      <c r="N39" s="9">
        <f>SUM(J39*0.354)</f>
        <v>0</v>
      </c>
      <c r="O39" s="8">
        <f t="shared" si="0"/>
        <v>-83.683988254799999</v>
      </c>
    </row>
    <row r="40" spans="1:15" x14ac:dyDescent="0.2">
      <c r="A40" s="2">
        <v>662</v>
      </c>
      <c r="B40" s="2" t="s">
        <v>92</v>
      </c>
      <c r="C40" s="8">
        <f t="shared" si="1"/>
        <v>-7.8594713174999997</v>
      </c>
      <c r="D40" s="2"/>
      <c r="E40" s="3">
        <v>1.3777500000000001E-3</v>
      </c>
      <c r="F40" s="2">
        <v>662</v>
      </c>
      <c r="G40" s="2" t="s">
        <v>92</v>
      </c>
      <c r="H40" s="2"/>
      <c r="I40" s="8">
        <f t="shared" si="2"/>
        <v>0</v>
      </c>
      <c r="J40" s="2"/>
      <c r="K40" s="3">
        <v>1.3777500000000001E-3</v>
      </c>
      <c r="L40" s="2"/>
      <c r="M40" s="9">
        <f>SUM(I40*0.3531)</f>
        <v>0</v>
      </c>
      <c r="N40" s="9"/>
      <c r="O40" s="8">
        <f t="shared" si="0"/>
        <v>-7.8594713174999997</v>
      </c>
    </row>
    <row r="41" spans="1:15" x14ac:dyDescent="0.2">
      <c r="A41" s="2">
        <v>663</v>
      </c>
      <c r="B41" s="2" t="s">
        <v>67</v>
      </c>
      <c r="C41" s="8">
        <f t="shared" si="1"/>
        <v>-83.676344130999993</v>
      </c>
      <c r="D41" s="2"/>
      <c r="E41" s="3">
        <v>1.46683E-2</v>
      </c>
      <c r="F41" s="2">
        <v>663</v>
      </c>
      <c r="G41" s="2" t="s">
        <v>67</v>
      </c>
      <c r="H41" s="2"/>
      <c r="I41" s="8">
        <f t="shared" si="2"/>
        <v>0</v>
      </c>
      <c r="J41" s="2"/>
      <c r="K41" s="3">
        <v>1.46683E-2</v>
      </c>
      <c r="L41" s="2"/>
      <c r="M41" s="9">
        <f>SUM(I41*0.3531)</f>
        <v>0</v>
      </c>
      <c r="N41" s="9">
        <f>SUM(J41*0.354)</f>
        <v>0</v>
      </c>
      <c r="O41" s="8">
        <f t="shared" si="0"/>
        <v>-83.676344130999993</v>
      </c>
    </row>
    <row r="42" spans="1:15" x14ac:dyDescent="0.2">
      <c r="A42" s="2">
        <v>666</v>
      </c>
      <c r="B42" s="2" t="s">
        <v>69</v>
      </c>
      <c r="C42" s="8">
        <f t="shared" si="1"/>
        <v>-37.036806633600001</v>
      </c>
      <c r="D42" s="2"/>
      <c r="E42" s="3">
        <v>6.4924800000000001E-3</v>
      </c>
      <c r="F42" s="2">
        <v>666</v>
      </c>
      <c r="G42" s="2" t="s">
        <v>69</v>
      </c>
      <c r="H42" s="2"/>
      <c r="I42" s="8">
        <f t="shared" si="2"/>
        <v>0</v>
      </c>
      <c r="J42" s="2"/>
      <c r="K42" s="3">
        <v>6.4924800000000001E-3</v>
      </c>
      <c r="L42" s="2"/>
      <c r="M42" s="9">
        <f>SUM(I42*0.3531)</f>
        <v>0</v>
      </c>
      <c r="N42" s="9">
        <f>SUM(J42*0.354)</f>
        <v>0</v>
      </c>
      <c r="O42" s="8">
        <f t="shared" si="0"/>
        <v>-37.036806633600001</v>
      </c>
    </row>
    <row r="43" spans="1:15" x14ac:dyDescent="0.2">
      <c r="A43" s="2">
        <v>683</v>
      </c>
      <c r="B43" s="2" t="s">
        <v>68</v>
      </c>
      <c r="C43" s="8">
        <f t="shared" si="1"/>
        <v>-0.32259343349999997</v>
      </c>
      <c r="D43" s="2"/>
      <c r="E43" s="3">
        <v>5.6549999999999999E-5</v>
      </c>
      <c r="F43" s="2">
        <v>683</v>
      </c>
      <c r="G43" s="2" t="s">
        <v>68</v>
      </c>
      <c r="H43" s="2"/>
      <c r="I43" s="8">
        <f t="shared" si="2"/>
        <v>0</v>
      </c>
      <c r="J43" s="2"/>
      <c r="K43" s="3">
        <v>5.6549999999999999E-5</v>
      </c>
      <c r="L43" s="2"/>
      <c r="M43" s="9">
        <f>SUM(I43*0.3531)</f>
        <v>0</v>
      </c>
      <c r="N43" s="9">
        <f>SUM(J43*0.354)</f>
        <v>0</v>
      </c>
      <c r="O43" s="8">
        <f t="shared" si="0"/>
        <v>-0.32259343349999997</v>
      </c>
    </row>
    <row r="44" spans="1:15" x14ac:dyDescent="0.2">
      <c r="A44" s="2">
        <v>688</v>
      </c>
      <c r="B44" s="2" t="s">
        <v>71</v>
      </c>
      <c r="C44" s="8">
        <f>-E44*$C$2</f>
        <v>-124.0691492956</v>
      </c>
      <c r="D44" s="2"/>
      <c r="E44" s="3">
        <v>2.174908E-2</v>
      </c>
      <c r="F44" s="2">
        <v>688</v>
      </c>
      <c r="G44" s="2" t="s">
        <v>71</v>
      </c>
      <c r="H44" s="2"/>
      <c r="I44" s="8">
        <f>-K44*$I$2</f>
        <v>0</v>
      </c>
      <c r="J44" s="2"/>
      <c r="K44" s="3">
        <v>2.174908E-2</v>
      </c>
      <c r="L44" s="2"/>
      <c r="M44" s="9"/>
      <c r="N44" s="2"/>
      <c r="O44" s="8">
        <f>SUM(C44+I44)</f>
        <v>-124.0691492956</v>
      </c>
    </row>
    <row r="45" spans="1:15" x14ac:dyDescent="0.2">
      <c r="A45" s="2">
        <v>690</v>
      </c>
      <c r="B45" s="2" t="s">
        <v>103</v>
      </c>
      <c r="C45" s="8">
        <f t="shared" si="1"/>
        <v>-6.0636726814999999</v>
      </c>
      <c r="D45" s="2"/>
      <c r="E45" s="3">
        <v>1.06295E-3</v>
      </c>
      <c r="F45" s="2">
        <v>690</v>
      </c>
      <c r="G45" s="2" t="s">
        <v>103</v>
      </c>
      <c r="H45" s="2"/>
      <c r="I45" s="8">
        <f t="shared" si="2"/>
        <v>0</v>
      </c>
      <c r="J45" s="2"/>
      <c r="K45" s="3">
        <v>1.06295E-3</v>
      </c>
      <c r="L45" s="2"/>
      <c r="M45" s="9">
        <f>SUM(I45*0.3531)</f>
        <v>0</v>
      </c>
      <c r="N45" s="9"/>
      <c r="O45" s="8">
        <f t="shared" si="0"/>
        <v>-6.0636726814999999</v>
      </c>
    </row>
    <row r="46" spans="1:15" x14ac:dyDescent="0.2">
      <c r="A46" s="2">
        <v>691</v>
      </c>
      <c r="B46" s="2" t="s">
        <v>104</v>
      </c>
      <c r="C46" s="8">
        <f t="shared" si="1"/>
        <v>-9.0343275089999988</v>
      </c>
      <c r="D46" s="2"/>
      <c r="E46" s="3">
        <v>1.5837E-3</v>
      </c>
      <c r="F46" s="2">
        <v>691</v>
      </c>
      <c r="G46" s="2" t="s">
        <v>104</v>
      </c>
      <c r="H46" s="2"/>
      <c r="I46" s="8">
        <f t="shared" si="2"/>
        <v>0</v>
      </c>
      <c r="J46" s="2"/>
      <c r="K46" s="3">
        <v>1.5837E-3</v>
      </c>
      <c r="L46" s="2"/>
      <c r="M46" s="9">
        <f>SUM(I46*0.3531)</f>
        <v>0</v>
      </c>
      <c r="N46" s="9"/>
      <c r="O46" s="8">
        <f t="shared" si="0"/>
        <v>-9.0343275089999988</v>
      </c>
    </row>
    <row r="47" spans="1:15" x14ac:dyDescent="0.2">
      <c r="A47" s="2"/>
      <c r="B47" s="2"/>
      <c r="C47" s="8"/>
      <c r="D47" s="2"/>
      <c r="E47" s="14"/>
      <c r="F47" s="2"/>
      <c r="G47" s="2"/>
      <c r="H47" s="2"/>
      <c r="I47" s="8"/>
      <c r="J47" s="2"/>
      <c r="K47" s="14"/>
      <c r="L47" s="2"/>
      <c r="M47" s="9"/>
      <c r="N47" s="2"/>
      <c r="O47" s="8"/>
    </row>
    <row r="48" spans="1:15" x14ac:dyDescent="0.2">
      <c r="A48" s="2"/>
      <c r="B48" s="2"/>
      <c r="C48" s="8"/>
      <c r="D48" s="8"/>
      <c r="E48" s="3"/>
      <c r="F48" s="2"/>
      <c r="G48" s="2"/>
      <c r="H48" s="2"/>
      <c r="I48" s="8"/>
      <c r="J48" s="8"/>
      <c r="K48" s="3">
        <f>SUM(K3:K47)</f>
        <v>1</v>
      </c>
      <c r="L48" s="2"/>
      <c r="M48" s="9">
        <f>SUM(M5:M47)</f>
        <v>0</v>
      </c>
      <c r="N48" s="2"/>
      <c r="O48" s="10">
        <f>SUM(O3:O47)</f>
        <v>-5704.5699999999979</v>
      </c>
    </row>
    <row r="49" spans="1:15" x14ac:dyDescent="0.2">
      <c r="A49" s="2"/>
      <c r="B49" s="2"/>
      <c r="C49" s="8">
        <f>SUM(C3:C47)</f>
        <v>-5704.5699999999979</v>
      </c>
      <c r="D49" s="8"/>
      <c r="E49" s="3">
        <f>SUM(E3:E47)</f>
        <v>1</v>
      </c>
      <c r="F49" s="2"/>
      <c r="G49" s="2"/>
      <c r="H49" s="2"/>
      <c r="I49" s="8">
        <f>SUM(I3:I48)</f>
        <v>0</v>
      </c>
      <c r="J49" s="8"/>
      <c r="K49" s="3">
        <f>K48-K2</f>
        <v>0</v>
      </c>
      <c r="L49" s="2"/>
      <c r="M49" s="2"/>
      <c r="N49" s="2"/>
      <c r="O49" s="2"/>
    </row>
    <row r="50" spans="1:15" x14ac:dyDescent="0.2">
      <c r="A50" s="5"/>
      <c r="B50" s="5"/>
      <c r="C50" s="11"/>
      <c r="D50" s="5"/>
      <c r="E50" s="14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11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s="5"/>
      <c r="B53" s="5"/>
      <c r="C53" s="11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5"/>
      <c r="B54" s="5"/>
      <c r="C54" s="11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pageMargins left="0" right="0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Normal="100" workbookViewId="0">
      <selection activeCell="C3" sqref="C3"/>
    </sheetView>
  </sheetViews>
  <sheetFormatPr defaultRowHeight="12.75" x14ac:dyDescent="0.2"/>
  <cols>
    <col min="1" max="1" width="4.7109375" customWidth="1"/>
    <col min="2" max="2" width="11.28515625" bestFit="1" customWidth="1"/>
    <col min="3" max="3" width="10.5703125" bestFit="1" customWidth="1"/>
    <col min="4" max="4" width="1.28515625" customWidth="1"/>
    <col min="5" max="5" width="12.28515625" style="1" bestFit="1" customWidth="1"/>
    <col min="6" max="6" width="5" customWidth="1"/>
    <col min="7" max="7" width="9.5703125" bestFit="1" customWidth="1"/>
    <col min="8" max="8" width="3.85546875" customWidth="1"/>
    <col min="10" max="10" width="1.28515625" customWidth="1"/>
    <col min="11" max="11" width="10" bestFit="1" customWidth="1"/>
    <col min="12" max="12" width="1.28515625" customWidth="1"/>
    <col min="13" max="13" width="9.5703125" bestFit="1" customWidth="1"/>
    <col min="14" max="14" width="0.85546875" customWidth="1"/>
    <col min="15" max="15" width="13.5703125" bestFit="1" customWidth="1"/>
  </cols>
  <sheetData>
    <row r="1" spans="1:15" x14ac:dyDescent="0.2">
      <c r="C1" s="13" t="s">
        <v>95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1263.71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-323.58157663930001</v>
      </c>
      <c r="D3" s="2"/>
      <c r="E3" s="3">
        <v>0.25605683000000001</v>
      </c>
      <c r="F3" s="2">
        <v>101</v>
      </c>
      <c r="G3" s="2" t="s">
        <v>0</v>
      </c>
      <c r="H3" s="2"/>
      <c r="I3" s="8">
        <f>-K3*$I$2</f>
        <v>0</v>
      </c>
      <c r="J3" s="2"/>
      <c r="K3" s="3">
        <v>0.25605683000000001</v>
      </c>
      <c r="L3" s="2"/>
      <c r="M3" s="9"/>
      <c r="N3" s="9"/>
      <c r="O3" s="8">
        <f t="shared" ref="O3:O44" si="0">SUM(C3+I3)</f>
        <v>-323.58157663930001</v>
      </c>
    </row>
    <row r="4" spans="1:15" x14ac:dyDescent="0.2">
      <c r="A4" s="2">
        <v>514</v>
      </c>
      <c r="B4" s="2" t="s">
        <v>81</v>
      </c>
      <c r="C4" s="8">
        <f t="shared" ref="C4:C44" si="1">-E4*$C$2</f>
        <v>-8.5685856549999997</v>
      </c>
      <c r="D4" s="2"/>
      <c r="E4" s="3">
        <v>6.7805000000000001E-3</v>
      </c>
      <c r="F4" s="2">
        <v>514</v>
      </c>
      <c r="G4" s="2" t="s">
        <v>77</v>
      </c>
      <c r="H4" s="2"/>
      <c r="I4" s="8">
        <f t="shared" ref="I4:I44" si="2">-K4*$I$2</f>
        <v>0</v>
      </c>
      <c r="J4" s="2"/>
      <c r="K4" s="3">
        <v>6.7805000000000001E-3</v>
      </c>
      <c r="L4" s="2"/>
      <c r="M4" s="9"/>
      <c r="N4" s="9"/>
      <c r="O4" s="8">
        <f t="shared" si="0"/>
        <v>-8.5685856549999997</v>
      </c>
    </row>
    <row r="5" spans="1:15" x14ac:dyDescent="0.2">
      <c r="A5" s="2">
        <v>515</v>
      </c>
      <c r="B5" s="2" t="s">
        <v>82</v>
      </c>
      <c r="C5" s="8">
        <f t="shared" si="1"/>
        <v>-1.7137171310000001</v>
      </c>
      <c r="D5" s="2"/>
      <c r="E5" s="3">
        <v>1.3561000000000001E-3</v>
      </c>
      <c r="F5" s="2">
        <v>515</v>
      </c>
      <c r="G5" s="2" t="s">
        <v>78</v>
      </c>
      <c r="H5" s="2"/>
      <c r="I5" s="8">
        <f t="shared" si="2"/>
        <v>0</v>
      </c>
      <c r="J5" s="2"/>
      <c r="K5" s="3">
        <v>1.3561000000000001E-3</v>
      </c>
      <c r="L5" s="2"/>
      <c r="M5" s="9">
        <f>SUM(I5*0.3531)</f>
        <v>0</v>
      </c>
      <c r="N5" s="9"/>
      <c r="O5" s="8">
        <f t="shared" si="0"/>
        <v>-1.7137171310000001</v>
      </c>
    </row>
    <row r="6" spans="1:15" x14ac:dyDescent="0.2">
      <c r="A6" s="2">
        <v>516</v>
      </c>
      <c r="B6" s="2" t="s">
        <v>90</v>
      </c>
      <c r="C6" s="8">
        <f t="shared" si="1"/>
        <v>-13.246852712100001</v>
      </c>
      <c r="D6" s="2"/>
      <c r="E6" s="3">
        <v>1.048251E-2</v>
      </c>
      <c r="F6" s="2">
        <v>516</v>
      </c>
      <c r="G6" s="2" t="s">
        <v>85</v>
      </c>
      <c r="H6" s="2"/>
      <c r="I6" s="8">
        <f t="shared" si="2"/>
        <v>0</v>
      </c>
      <c r="J6" s="2"/>
      <c r="K6" s="3">
        <v>1.048251E-2</v>
      </c>
      <c r="L6" s="2"/>
      <c r="M6" s="9">
        <f t="shared" ref="M6:M33" si="3">SUM(I6*0.3531)</f>
        <v>0</v>
      </c>
      <c r="N6" s="9"/>
      <c r="O6" s="8">
        <f t="shared" si="0"/>
        <v>-13.246852712100001</v>
      </c>
    </row>
    <row r="7" spans="1:15" x14ac:dyDescent="0.2">
      <c r="A7" s="2">
        <v>519</v>
      </c>
      <c r="B7" s="2" t="s">
        <v>96</v>
      </c>
      <c r="C7" s="8">
        <f t="shared" si="1"/>
        <v>-1.1784980347</v>
      </c>
      <c r="D7" s="2"/>
      <c r="E7" s="3">
        <v>9.3256999999999997E-4</v>
      </c>
      <c r="F7" s="2">
        <v>519</v>
      </c>
      <c r="G7" s="2" t="s">
        <v>94</v>
      </c>
      <c r="H7" s="2"/>
      <c r="I7" s="8">
        <f t="shared" si="2"/>
        <v>0</v>
      </c>
      <c r="J7" s="2"/>
      <c r="K7" s="3">
        <v>9.3256999999999997E-4</v>
      </c>
      <c r="L7" s="2"/>
      <c r="M7" s="9">
        <f t="shared" si="3"/>
        <v>0</v>
      </c>
      <c r="N7" s="9"/>
      <c r="O7" s="8">
        <f t="shared" si="0"/>
        <v>-1.1784980347</v>
      </c>
    </row>
    <row r="8" spans="1:15" x14ac:dyDescent="0.2">
      <c r="A8" s="2">
        <v>617</v>
      </c>
      <c r="B8" s="2" t="s">
        <v>38</v>
      </c>
      <c r="C8" s="8">
        <f t="shared" si="1"/>
        <v>-71.055873242900006</v>
      </c>
      <c r="D8" s="2"/>
      <c r="E8" s="3">
        <v>5.6227989999999999E-2</v>
      </c>
      <c r="F8" s="2">
        <v>617</v>
      </c>
      <c r="G8" s="2" t="s">
        <v>1</v>
      </c>
      <c r="H8" s="2"/>
      <c r="I8" s="8">
        <f t="shared" si="2"/>
        <v>0</v>
      </c>
      <c r="J8" s="2"/>
      <c r="K8" s="3">
        <v>5.6227989999999999E-2</v>
      </c>
      <c r="L8" s="2"/>
      <c r="M8" s="9">
        <f t="shared" si="3"/>
        <v>0</v>
      </c>
      <c r="N8" s="9"/>
      <c r="O8" s="8">
        <f t="shared" si="0"/>
        <v>-71.055873242900006</v>
      </c>
    </row>
    <row r="9" spans="1:15" x14ac:dyDescent="0.2">
      <c r="A9" s="2">
        <v>621</v>
      </c>
      <c r="B9" s="2" t="s">
        <v>39</v>
      </c>
      <c r="C9" s="8">
        <f t="shared" si="1"/>
        <v>-18.834700315900001</v>
      </c>
      <c r="D9" s="2"/>
      <c r="E9" s="3">
        <v>1.4904290000000001E-2</v>
      </c>
      <c r="F9" s="2">
        <v>621</v>
      </c>
      <c r="G9" s="2" t="s">
        <v>2</v>
      </c>
      <c r="H9" s="2"/>
      <c r="I9" s="8">
        <f t="shared" si="2"/>
        <v>0</v>
      </c>
      <c r="J9" s="2"/>
      <c r="K9" s="3">
        <v>1.4904290000000001E-2</v>
      </c>
      <c r="L9" s="2"/>
      <c r="M9" s="9">
        <f t="shared" si="3"/>
        <v>0</v>
      </c>
      <c r="N9" s="9"/>
      <c r="O9" s="8">
        <f t="shared" si="0"/>
        <v>-18.834700315900001</v>
      </c>
    </row>
    <row r="10" spans="1:15" x14ac:dyDescent="0.2">
      <c r="A10" s="2">
        <v>623</v>
      </c>
      <c r="B10" s="2" t="s">
        <v>83</v>
      </c>
      <c r="C10" s="8">
        <f t="shared" si="1"/>
        <v>-9.0832189153999998</v>
      </c>
      <c r="D10" s="2"/>
      <c r="E10" s="3">
        <v>7.1877399999999998E-3</v>
      </c>
      <c r="F10" s="2">
        <v>623</v>
      </c>
      <c r="G10" s="2" t="s">
        <v>8</v>
      </c>
      <c r="H10" s="2"/>
      <c r="I10" s="8">
        <f t="shared" si="2"/>
        <v>0</v>
      </c>
      <c r="J10" s="2"/>
      <c r="K10" s="3">
        <v>7.1877399999999998E-3</v>
      </c>
      <c r="L10" s="2"/>
      <c r="M10" s="9">
        <f t="shared" si="3"/>
        <v>0</v>
      </c>
      <c r="N10" s="9"/>
      <c r="O10" s="8">
        <f t="shared" si="0"/>
        <v>-9.0832189153999998</v>
      </c>
    </row>
    <row r="11" spans="1:15" x14ac:dyDescent="0.2">
      <c r="A11" s="2">
        <v>624</v>
      </c>
      <c r="B11" s="2" t="s">
        <v>40</v>
      </c>
      <c r="C11" s="8">
        <f t="shared" si="1"/>
        <v>-0.54893034979999999</v>
      </c>
      <c r="D11" s="2"/>
      <c r="E11" s="3">
        <v>4.3438E-4</v>
      </c>
      <c r="F11" s="2">
        <v>624</v>
      </c>
      <c r="G11" s="2" t="s">
        <v>3</v>
      </c>
      <c r="H11" s="2"/>
      <c r="I11" s="8">
        <f t="shared" si="2"/>
        <v>0</v>
      </c>
      <c r="J11" s="2"/>
      <c r="K11" s="3">
        <v>4.3438E-4</v>
      </c>
      <c r="L11" s="2"/>
      <c r="M11" s="9">
        <f t="shared" si="3"/>
        <v>0</v>
      </c>
      <c r="N11" s="9"/>
      <c r="O11" s="8">
        <f t="shared" si="0"/>
        <v>-0.54893034979999999</v>
      </c>
    </row>
    <row r="12" spans="1:15" x14ac:dyDescent="0.2">
      <c r="A12" s="2">
        <v>626</v>
      </c>
      <c r="B12" s="2" t="s">
        <v>41</v>
      </c>
      <c r="C12" s="8">
        <f t="shared" si="1"/>
        <v>-0.1452255532</v>
      </c>
      <c r="D12" s="2"/>
      <c r="E12" s="3">
        <v>1.1492E-4</v>
      </c>
      <c r="F12" s="2">
        <v>626</v>
      </c>
      <c r="G12" s="2" t="s">
        <v>4</v>
      </c>
      <c r="H12" s="2"/>
      <c r="I12" s="8">
        <f t="shared" si="2"/>
        <v>0</v>
      </c>
      <c r="J12" s="2"/>
      <c r="K12" s="3">
        <v>1.1492E-4</v>
      </c>
      <c r="L12" s="2"/>
      <c r="M12" s="9">
        <f t="shared" si="3"/>
        <v>0</v>
      </c>
      <c r="N12" s="9"/>
      <c r="O12" s="8">
        <f t="shared" si="0"/>
        <v>-0.1452255532</v>
      </c>
    </row>
    <row r="13" spans="1:15" x14ac:dyDescent="0.2">
      <c r="A13" s="2">
        <v>630</v>
      </c>
      <c r="B13" s="2" t="s">
        <v>43</v>
      </c>
      <c r="C13" s="8">
        <f t="shared" si="1"/>
        <v>-6.5539538987999997</v>
      </c>
      <c r="D13" s="2"/>
      <c r="E13" s="3">
        <v>5.1862799999999997E-3</v>
      </c>
      <c r="F13" s="2">
        <v>630</v>
      </c>
      <c r="G13" s="2" t="s">
        <v>6</v>
      </c>
      <c r="H13" s="2"/>
      <c r="I13" s="8">
        <f t="shared" si="2"/>
        <v>0</v>
      </c>
      <c r="J13" s="2"/>
      <c r="K13" s="3">
        <v>5.1862799999999997E-3</v>
      </c>
      <c r="L13" s="2"/>
      <c r="M13" s="9">
        <f t="shared" si="3"/>
        <v>0</v>
      </c>
      <c r="N13" s="9"/>
      <c r="O13" s="8">
        <f t="shared" si="0"/>
        <v>-6.5539538987999997</v>
      </c>
    </row>
    <row r="14" spans="1:15" x14ac:dyDescent="0.2">
      <c r="A14" s="2">
        <v>631</v>
      </c>
      <c r="B14" s="2" t="s">
        <v>44</v>
      </c>
      <c r="C14" s="8">
        <f t="shared" si="1"/>
        <v>-67.928481646199998</v>
      </c>
      <c r="D14" s="2"/>
      <c r="E14" s="3">
        <v>5.3753219999999997E-2</v>
      </c>
      <c r="F14" s="2">
        <v>631</v>
      </c>
      <c r="G14" s="2" t="s">
        <v>7</v>
      </c>
      <c r="H14" s="2"/>
      <c r="I14" s="8">
        <f t="shared" si="2"/>
        <v>0</v>
      </c>
      <c r="J14" s="2"/>
      <c r="K14" s="3">
        <v>5.3753219999999997E-2</v>
      </c>
      <c r="L14" s="2"/>
      <c r="M14" s="9">
        <f t="shared" si="3"/>
        <v>0</v>
      </c>
      <c r="N14" s="9"/>
      <c r="O14" s="8">
        <f t="shared" si="0"/>
        <v>-67.928481646199998</v>
      </c>
    </row>
    <row r="15" spans="1:15" x14ac:dyDescent="0.2">
      <c r="A15" s="2">
        <v>632</v>
      </c>
      <c r="B15" s="2" t="s">
        <v>45</v>
      </c>
      <c r="C15" s="8">
        <f t="shared" si="1"/>
        <v>-14.7147150626</v>
      </c>
      <c r="D15" s="2"/>
      <c r="E15" s="3">
        <v>1.1644059999999999E-2</v>
      </c>
      <c r="F15" s="2">
        <v>632</v>
      </c>
      <c r="G15" s="2" t="s">
        <v>8</v>
      </c>
      <c r="H15" s="2"/>
      <c r="I15" s="8">
        <f t="shared" si="2"/>
        <v>0</v>
      </c>
      <c r="J15" s="2"/>
      <c r="K15" s="3">
        <v>1.1644059999999999E-2</v>
      </c>
      <c r="L15" s="2"/>
      <c r="M15" s="9">
        <f t="shared" si="3"/>
        <v>0</v>
      </c>
      <c r="N15" s="9"/>
      <c r="O15" s="8">
        <f t="shared" si="0"/>
        <v>-14.7147150626</v>
      </c>
    </row>
    <row r="16" spans="1:15" x14ac:dyDescent="0.2">
      <c r="A16" s="2">
        <v>633</v>
      </c>
      <c r="B16" s="2" t="s">
        <v>46</v>
      </c>
      <c r="C16" s="8">
        <f t="shared" si="1"/>
        <v>-2.3306224417000001</v>
      </c>
      <c r="D16" s="2"/>
      <c r="E16" s="3">
        <v>1.8442700000000001E-3</v>
      </c>
      <c r="F16" s="2">
        <v>633</v>
      </c>
      <c r="G16" s="2" t="s">
        <v>9</v>
      </c>
      <c r="H16" s="2"/>
      <c r="I16" s="8">
        <f t="shared" si="2"/>
        <v>0</v>
      </c>
      <c r="J16" s="2"/>
      <c r="K16" s="3">
        <v>1.8442700000000001E-3</v>
      </c>
      <c r="L16" s="2"/>
      <c r="M16" s="9">
        <f t="shared" si="3"/>
        <v>0</v>
      </c>
      <c r="N16" s="9"/>
      <c r="O16" s="8">
        <f t="shared" si="0"/>
        <v>-2.3306224417000001</v>
      </c>
    </row>
    <row r="17" spans="1:15" x14ac:dyDescent="0.2">
      <c r="A17" s="2">
        <v>634</v>
      </c>
      <c r="B17" s="2" t="s">
        <v>47</v>
      </c>
      <c r="C17" s="8">
        <f t="shared" si="1"/>
        <v>-7.4151596266999995</v>
      </c>
      <c r="D17" s="2"/>
      <c r="E17" s="3">
        <v>5.8677699999999996E-3</v>
      </c>
      <c r="F17" s="2">
        <v>634</v>
      </c>
      <c r="G17" s="2" t="s">
        <v>10</v>
      </c>
      <c r="H17" s="2"/>
      <c r="I17" s="8">
        <f t="shared" si="2"/>
        <v>0</v>
      </c>
      <c r="J17" s="2"/>
      <c r="K17" s="3">
        <v>5.8677699999999996E-3</v>
      </c>
      <c r="L17" s="2"/>
      <c r="M17" s="9">
        <f t="shared" si="3"/>
        <v>0</v>
      </c>
      <c r="N17" s="9"/>
      <c r="O17" s="8">
        <f t="shared" si="0"/>
        <v>-7.4151596266999995</v>
      </c>
    </row>
    <row r="18" spans="1:15" x14ac:dyDescent="0.2">
      <c r="A18" s="2">
        <v>635</v>
      </c>
      <c r="B18" s="2" t="s">
        <v>48</v>
      </c>
      <c r="C18" s="8">
        <f t="shared" si="1"/>
        <v>-1.4517247738000001</v>
      </c>
      <c r="D18" s="2"/>
      <c r="E18" s="3">
        <v>1.1487800000000001E-3</v>
      </c>
      <c r="F18" s="2">
        <v>635</v>
      </c>
      <c r="G18" s="2" t="s">
        <v>11</v>
      </c>
      <c r="H18" s="2"/>
      <c r="I18" s="8">
        <f t="shared" si="2"/>
        <v>0</v>
      </c>
      <c r="J18" s="2"/>
      <c r="K18" s="3">
        <v>1.1487800000000001E-3</v>
      </c>
      <c r="L18" s="2"/>
      <c r="M18" s="9">
        <f t="shared" si="3"/>
        <v>0</v>
      </c>
      <c r="N18" s="9"/>
      <c r="O18" s="8">
        <f t="shared" si="0"/>
        <v>-1.4517247738000001</v>
      </c>
    </row>
    <row r="19" spans="1:15" x14ac:dyDescent="0.2">
      <c r="A19" s="2">
        <v>636</v>
      </c>
      <c r="B19" s="2" t="s">
        <v>49</v>
      </c>
      <c r="C19" s="8">
        <f t="shared" si="1"/>
        <v>-43.966189545600002</v>
      </c>
      <c r="D19" s="2"/>
      <c r="E19" s="3">
        <v>3.479136E-2</v>
      </c>
      <c r="F19" s="2">
        <v>636</v>
      </c>
      <c r="G19" s="2" t="s">
        <v>12</v>
      </c>
      <c r="H19" s="2"/>
      <c r="I19" s="8">
        <f t="shared" si="2"/>
        <v>0</v>
      </c>
      <c r="J19" s="2"/>
      <c r="K19" s="3">
        <v>3.479136E-2</v>
      </c>
      <c r="L19" s="2"/>
      <c r="M19" s="9">
        <f t="shared" si="3"/>
        <v>0</v>
      </c>
      <c r="N19" s="9"/>
      <c r="O19" s="8">
        <f t="shared" si="0"/>
        <v>-43.966189545600002</v>
      </c>
    </row>
    <row r="20" spans="1:15" x14ac:dyDescent="0.2">
      <c r="A20" s="2">
        <v>638</v>
      </c>
      <c r="B20" s="2" t="s">
        <v>50</v>
      </c>
      <c r="C20" s="8">
        <f t="shared" si="1"/>
        <v>-2.2789493398</v>
      </c>
      <c r="D20" s="2"/>
      <c r="E20" s="3">
        <v>1.80338E-3</v>
      </c>
      <c r="F20" s="2">
        <v>638</v>
      </c>
      <c r="G20" s="2" t="s">
        <v>13</v>
      </c>
      <c r="H20" s="2"/>
      <c r="I20" s="8">
        <f t="shared" si="2"/>
        <v>0</v>
      </c>
      <c r="J20" s="2"/>
      <c r="K20" s="3">
        <v>1.80338E-3</v>
      </c>
      <c r="L20" s="2"/>
      <c r="M20" s="9">
        <f t="shared" si="3"/>
        <v>0</v>
      </c>
      <c r="N20" s="9"/>
      <c r="O20" s="8">
        <f t="shared" si="0"/>
        <v>-2.2789493398</v>
      </c>
    </row>
    <row r="21" spans="1:15" x14ac:dyDescent="0.2">
      <c r="A21" s="2">
        <v>639</v>
      </c>
      <c r="B21" s="2" t="s">
        <v>51</v>
      </c>
      <c r="C21" s="8">
        <f t="shared" si="1"/>
        <v>-4.2614196765000001</v>
      </c>
      <c r="D21" s="2"/>
      <c r="E21" s="3">
        <v>3.37215E-3</v>
      </c>
      <c r="F21" s="2">
        <v>639</v>
      </c>
      <c r="G21" s="2" t="s">
        <v>14</v>
      </c>
      <c r="H21" s="2"/>
      <c r="I21" s="8">
        <f t="shared" si="2"/>
        <v>0</v>
      </c>
      <c r="J21" s="2"/>
      <c r="K21" s="3">
        <v>3.37215E-3</v>
      </c>
      <c r="L21" s="2"/>
      <c r="M21" s="9">
        <f t="shared" si="3"/>
        <v>0</v>
      </c>
      <c r="N21" s="9"/>
      <c r="O21" s="8">
        <f t="shared" si="0"/>
        <v>-4.2614196765000001</v>
      </c>
    </row>
    <row r="22" spans="1:15" x14ac:dyDescent="0.2">
      <c r="A22" s="2">
        <v>640</v>
      </c>
      <c r="B22" s="2" t="s">
        <v>52</v>
      </c>
      <c r="C22" s="8">
        <f t="shared" si="1"/>
        <v>-5.1932415192000008</v>
      </c>
      <c r="D22" s="2"/>
      <c r="E22" s="3">
        <v>4.1095200000000002E-3</v>
      </c>
      <c r="F22" s="2">
        <v>640</v>
      </c>
      <c r="G22" s="2" t="s">
        <v>15</v>
      </c>
      <c r="H22" s="2"/>
      <c r="I22" s="8">
        <f t="shared" si="2"/>
        <v>0</v>
      </c>
      <c r="J22" s="2"/>
      <c r="K22" s="3">
        <v>4.1095200000000002E-3</v>
      </c>
      <c r="L22" s="2"/>
      <c r="M22" s="9">
        <f t="shared" si="3"/>
        <v>0</v>
      </c>
      <c r="N22" s="9"/>
      <c r="O22" s="8">
        <f t="shared" si="0"/>
        <v>-5.1932415192000008</v>
      </c>
    </row>
    <row r="23" spans="1:15" x14ac:dyDescent="0.2">
      <c r="A23" s="2">
        <v>641</v>
      </c>
      <c r="B23" s="2" t="s">
        <v>70</v>
      </c>
      <c r="C23" s="8">
        <f t="shared" si="1"/>
        <v>-4.3218882000000004E-3</v>
      </c>
      <c r="D23" s="2"/>
      <c r="E23" s="3">
        <v>3.4199999999999999E-6</v>
      </c>
      <c r="F23" s="2">
        <v>641</v>
      </c>
      <c r="G23" s="2" t="s">
        <v>37</v>
      </c>
      <c r="H23" s="2"/>
      <c r="I23" s="8">
        <f t="shared" si="2"/>
        <v>0</v>
      </c>
      <c r="J23" s="2"/>
      <c r="K23" s="3">
        <v>3.4199999999999999E-6</v>
      </c>
      <c r="L23" s="2"/>
      <c r="M23" s="9">
        <f t="shared" si="3"/>
        <v>0</v>
      </c>
      <c r="N23" s="9"/>
      <c r="O23" s="8">
        <f t="shared" si="0"/>
        <v>-4.3218882000000004E-3</v>
      </c>
    </row>
    <row r="24" spans="1:15" x14ac:dyDescent="0.2">
      <c r="A24" s="2">
        <v>642</v>
      </c>
      <c r="B24" s="2" t="s">
        <v>53</v>
      </c>
      <c r="C24" s="8">
        <f t="shared" si="1"/>
        <v>-0.76291436410000002</v>
      </c>
      <c r="D24" s="2"/>
      <c r="E24" s="3">
        <v>6.0371000000000003E-4</v>
      </c>
      <c r="F24" s="2">
        <v>642</v>
      </c>
      <c r="G24" s="2" t="s">
        <v>16</v>
      </c>
      <c r="H24" s="2"/>
      <c r="I24" s="8">
        <f t="shared" si="2"/>
        <v>0</v>
      </c>
      <c r="J24" s="2"/>
      <c r="K24" s="3">
        <v>6.0371000000000003E-4</v>
      </c>
      <c r="L24" s="2"/>
      <c r="M24" s="9">
        <f t="shared" si="3"/>
        <v>0</v>
      </c>
      <c r="N24" s="9"/>
      <c r="O24" s="8">
        <f t="shared" si="0"/>
        <v>-0.76291436410000002</v>
      </c>
    </row>
    <row r="25" spans="1:15" x14ac:dyDescent="0.2">
      <c r="A25" s="2">
        <v>643</v>
      </c>
      <c r="B25" s="2" t="s">
        <v>54</v>
      </c>
      <c r="C25" s="8">
        <f t="shared" si="1"/>
        <v>-1.9051944702000001</v>
      </c>
      <c r="D25" s="2"/>
      <c r="E25" s="3">
        <v>1.5076200000000001E-3</v>
      </c>
      <c r="F25" s="2">
        <v>643</v>
      </c>
      <c r="G25" s="2" t="s">
        <v>17</v>
      </c>
      <c r="H25" s="2"/>
      <c r="I25" s="8">
        <f t="shared" si="2"/>
        <v>0</v>
      </c>
      <c r="J25" s="2"/>
      <c r="K25" s="3">
        <v>1.5076200000000001E-3</v>
      </c>
      <c r="L25" s="2"/>
      <c r="M25" s="9">
        <f t="shared" si="3"/>
        <v>0</v>
      </c>
      <c r="N25" s="9"/>
      <c r="O25" s="8">
        <f t="shared" si="0"/>
        <v>-1.9051944702000001</v>
      </c>
    </row>
    <row r="26" spans="1:15" x14ac:dyDescent="0.2">
      <c r="A26" s="2">
        <v>644</v>
      </c>
      <c r="B26" s="2" t="s">
        <v>55</v>
      </c>
      <c r="C26" s="8">
        <f t="shared" si="1"/>
        <v>-1.941816786</v>
      </c>
      <c r="D26" s="2"/>
      <c r="E26" s="3">
        <v>1.5365999999999999E-3</v>
      </c>
      <c r="F26" s="2">
        <v>644</v>
      </c>
      <c r="G26" s="2" t="s">
        <v>18</v>
      </c>
      <c r="H26" s="2"/>
      <c r="I26" s="8">
        <f t="shared" si="2"/>
        <v>0</v>
      </c>
      <c r="J26" s="2"/>
      <c r="K26" s="3">
        <v>1.5365999999999999E-3</v>
      </c>
      <c r="L26" s="2"/>
      <c r="M26" s="9">
        <f t="shared" si="3"/>
        <v>0</v>
      </c>
      <c r="N26" s="9"/>
      <c r="O26" s="8">
        <f t="shared" si="0"/>
        <v>-1.941816786</v>
      </c>
    </row>
    <row r="27" spans="1:15" x14ac:dyDescent="0.2">
      <c r="A27" s="2">
        <v>645</v>
      </c>
      <c r="B27" s="2" t="s">
        <v>56</v>
      </c>
      <c r="C27" s="8">
        <f t="shared" si="1"/>
        <v>-0.7617896622</v>
      </c>
      <c r="D27" s="2"/>
      <c r="E27" s="3">
        <v>6.0282000000000001E-4</v>
      </c>
      <c r="F27" s="2">
        <v>645</v>
      </c>
      <c r="G27" s="2" t="s">
        <v>19</v>
      </c>
      <c r="H27" s="2"/>
      <c r="I27" s="8">
        <f t="shared" si="2"/>
        <v>0</v>
      </c>
      <c r="J27" s="2"/>
      <c r="K27" s="3">
        <v>6.0282000000000001E-4</v>
      </c>
      <c r="L27" s="2"/>
      <c r="M27" s="9">
        <f t="shared" si="3"/>
        <v>0</v>
      </c>
      <c r="N27" s="9"/>
      <c r="O27" s="8">
        <f t="shared" si="0"/>
        <v>-0.7617896622</v>
      </c>
    </row>
    <row r="28" spans="1:15" x14ac:dyDescent="0.2">
      <c r="A28" s="2">
        <v>646</v>
      </c>
      <c r="B28" s="2" t="s">
        <v>57</v>
      </c>
      <c r="C28" s="8">
        <f t="shared" si="1"/>
        <v>-5.4994384522000006</v>
      </c>
      <c r="D28" s="2"/>
      <c r="E28" s="3">
        <v>4.3518200000000002E-3</v>
      </c>
      <c r="F28" s="2">
        <v>646</v>
      </c>
      <c r="G28" s="2" t="s">
        <v>20</v>
      </c>
      <c r="H28" s="2"/>
      <c r="I28" s="8">
        <f t="shared" si="2"/>
        <v>0</v>
      </c>
      <c r="J28" s="2"/>
      <c r="K28" s="3">
        <v>4.3518200000000002E-3</v>
      </c>
      <c r="L28" s="2"/>
      <c r="M28" s="9">
        <f t="shared" si="3"/>
        <v>0</v>
      </c>
      <c r="N28" s="9"/>
      <c r="O28" s="8">
        <f t="shared" si="0"/>
        <v>-5.4994384522000006</v>
      </c>
    </row>
    <row r="29" spans="1:15" x14ac:dyDescent="0.2">
      <c r="A29" s="2">
        <v>647</v>
      </c>
      <c r="B29" s="2" t="s">
        <v>58</v>
      </c>
      <c r="C29" s="8">
        <f t="shared" si="1"/>
        <v>-8.0698877777</v>
      </c>
      <c r="D29" s="2"/>
      <c r="E29" s="3">
        <v>6.3858700000000001E-3</v>
      </c>
      <c r="F29" s="2">
        <v>647</v>
      </c>
      <c r="G29" s="2" t="s">
        <v>21</v>
      </c>
      <c r="H29" s="2"/>
      <c r="I29" s="8">
        <f t="shared" si="2"/>
        <v>0</v>
      </c>
      <c r="J29" s="2"/>
      <c r="K29" s="3">
        <v>6.3858700000000001E-3</v>
      </c>
      <c r="L29" s="2"/>
      <c r="M29" s="9">
        <f t="shared" si="3"/>
        <v>0</v>
      </c>
      <c r="N29" s="9"/>
      <c r="O29" s="8">
        <f t="shared" si="0"/>
        <v>-8.0698877777</v>
      </c>
    </row>
    <row r="30" spans="1:15" x14ac:dyDescent="0.2">
      <c r="A30" s="2">
        <v>648</v>
      </c>
      <c r="B30" s="2" t="s">
        <v>59</v>
      </c>
      <c r="C30" s="8">
        <f t="shared" si="1"/>
        <v>-3.0270277485000001</v>
      </c>
      <c r="D30" s="2"/>
      <c r="E30" s="3">
        <v>2.3953500000000001E-3</v>
      </c>
      <c r="F30" s="2">
        <v>648</v>
      </c>
      <c r="G30" s="2" t="s">
        <v>22</v>
      </c>
      <c r="H30" s="2"/>
      <c r="I30" s="8">
        <f t="shared" si="2"/>
        <v>0</v>
      </c>
      <c r="J30" s="2"/>
      <c r="K30" s="3">
        <v>2.3953500000000001E-3</v>
      </c>
      <c r="L30" s="2"/>
      <c r="M30" s="9">
        <f t="shared" si="3"/>
        <v>0</v>
      </c>
      <c r="N30" s="9"/>
      <c r="O30" s="8">
        <f t="shared" si="0"/>
        <v>-3.0270277485000001</v>
      </c>
    </row>
    <row r="31" spans="1:15" x14ac:dyDescent="0.2">
      <c r="A31" s="2">
        <v>649</v>
      </c>
      <c r="B31" s="2" t="s">
        <v>101</v>
      </c>
      <c r="C31" s="8">
        <f t="shared" si="1"/>
        <v>-32.804281414100004</v>
      </c>
      <c r="D31" s="2"/>
      <c r="E31" s="3">
        <v>2.5958709999999999E-2</v>
      </c>
      <c r="F31" s="2">
        <v>649</v>
      </c>
      <c r="G31" s="2" t="s">
        <v>97</v>
      </c>
      <c r="H31" s="2"/>
      <c r="I31" s="8">
        <f t="shared" si="2"/>
        <v>0</v>
      </c>
      <c r="J31" s="2"/>
      <c r="K31" s="3">
        <v>2.5958709999999999E-2</v>
      </c>
      <c r="L31" s="2"/>
      <c r="M31" s="9">
        <f t="shared" si="3"/>
        <v>0</v>
      </c>
      <c r="N31" s="9"/>
      <c r="O31" s="8">
        <f>SUM(C31+I31)</f>
        <v>-32.804281414100004</v>
      </c>
    </row>
    <row r="32" spans="1:15" x14ac:dyDescent="0.2">
      <c r="A32" s="2">
        <v>650</v>
      </c>
      <c r="B32" s="2" t="s">
        <v>60</v>
      </c>
      <c r="C32" s="8">
        <f t="shared" si="1"/>
        <v>-35.526603407400003</v>
      </c>
      <c r="D32" s="2"/>
      <c r="E32" s="3">
        <v>2.8112939999999999E-2</v>
      </c>
      <c r="F32" s="2">
        <v>650</v>
      </c>
      <c r="G32" s="2" t="s">
        <v>23</v>
      </c>
      <c r="H32" s="2"/>
      <c r="I32" s="8">
        <f t="shared" si="2"/>
        <v>0</v>
      </c>
      <c r="J32" s="2"/>
      <c r="K32" s="3">
        <v>2.8112939999999999E-2</v>
      </c>
      <c r="L32" s="2"/>
      <c r="M32" s="9">
        <f t="shared" si="3"/>
        <v>0</v>
      </c>
      <c r="N32" s="9"/>
      <c r="O32" s="8">
        <f t="shared" si="0"/>
        <v>-35.526603407400003</v>
      </c>
    </row>
    <row r="33" spans="1:15" x14ac:dyDescent="0.2">
      <c r="A33" s="2">
        <v>651</v>
      </c>
      <c r="B33" s="2" t="s">
        <v>73</v>
      </c>
      <c r="C33" s="8">
        <f t="shared" si="1"/>
        <v>-0.35656841360000002</v>
      </c>
      <c r="D33" s="2"/>
      <c r="E33" s="3">
        <v>2.8216E-4</v>
      </c>
      <c r="F33" s="2">
        <v>651</v>
      </c>
      <c r="G33" s="2" t="s">
        <v>89</v>
      </c>
      <c r="H33" s="2"/>
      <c r="I33" s="8">
        <f t="shared" si="2"/>
        <v>0</v>
      </c>
      <c r="J33" s="2"/>
      <c r="K33" s="3">
        <v>2.8216E-4</v>
      </c>
      <c r="L33" s="2"/>
      <c r="M33" s="9">
        <f t="shared" si="3"/>
        <v>0</v>
      </c>
      <c r="N33" s="9"/>
      <c r="O33" s="8">
        <f t="shared" si="0"/>
        <v>-0.35656841360000002</v>
      </c>
    </row>
    <row r="34" spans="1:15" x14ac:dyDescent="0.2">
      <c r="A34" s="2">
        <v>652</v>
      </c>
      <c r="B34" s="2" t="s">
        <v>61</v>
      </c>
      <c r="C34" s="8">
        <f t="shared" si="1"/>
        <v>-302.40277009599998</v>
      </c>
      <c r="D34" s="2"/>
      <c r="E34" s="3">
        <v>0.2392976</v>
      </c>
      <c r="F34" s="2">
        <v>652</v>
      </c>
      <c r="G34" s="2" t="s">
        <v>24</v>
      </c>
      <c r="H34" s="2"/>
      <c r="I34" s="8">
        <f t="shared" si="2"/>
        <v>0</v>
      </c>
      <c r="J34" s="2"/>
      <c r="K34" s="3">
        <v>0.2392976</v>
      </c>
      <c r="L34" s="2"/>
      <c r="M34" s="9"/>
      <c r="N34" s="9"/>
      <c r="O34" s="8">
        <f t="shared" si="0"/>
        <v>-302.40277009599998</v>
      </c>
    </row>
    <row r="35" spans="1:15" x14ac:dyDescent="0.2">
      <c r="A35" s="2">
        <v>653</v>
      </c>
      <c r="B35" s="2" t="s">
        <v>62</v>
      </c>
      <c r="C35" s="8">
        <f t="shared" si="1"/>
        <v>-79.945971996100013</v>
      </c>
      <c r="D35" s="2"/>
      <c r="E35" s="3">
        <v>6.3262910000000006E-2</v>
      </c>
      <c r="F35" s="2">
        <v>653</v>
      </c>
      <c r="G35" s="2" t="s">
        <v>25</v>
      </c>
      <c r="H35" s="2"/>
      <c r="I35" s="8">
        <f t="shared" si="2"/>
        <v>0</v>
      </c>
      <c r="J35" s="2"/>
      <c r="K35" s="3">
        <v>6.3262910000000006E-2</v>
      </c>
      <c r="L35" s="2"/>
      <c r="M35" s="9"/>
      <c r="N35" s="9"/>
      <c r="O35" s="8">
        <f t="shared" si="0"/>
        <v>-79.945971996100013</v>
      </c>
    </row>
    <row r="36" spans="1:15" x14ac:dyDescent="0.2">
      <c r="A36" s="2">
        <v>654</v>
      </c>
      <c r="B36" s="2" t="s">
        <v>63</v>
      </c>
      <c r="C36" s="8">
        <f t="shared" si="1"/>
        <v>-47.529472632600005</v>
      </c>
      <c r="D36" s="2"/>
      <c r="E36" s="3">
        <v>3.7611060000000002E-2</v>
      </c>
      <c r="F36" s="2">
        <v>654</v>
      </c>
      <c r="G36" s="2" t="s">
        <v>26</v>
      </c>
      <c r="H36" s="2"/>
      <c r="I36" s="8">
        <f t="shared" si="2"/>
        <v>0</v>
      </c>
      <c r="J36" s="2"/>
      <c r="K36" s="3">
        <v>3.7611060000000002E-2</v>
      </c>
      <c r="L36" s="2"/>
      <c r="M36" s="9"/>
      <c r="N36" s="9"/>
      <c r="O36" s="8">
        <f t="shared" si="0"/>
        <v>-47.529472632600005</v>
      </c>
    </row>
    <row r="37" spans="1:15" x14ac:dyDescent="0.2">
      <c r="A37" s="2">
        <v>658</v>
      </c>
      <c r="B37" s="2" t="s">
        <v>64</v>
      </c>
      <c r="C37" s="8">
        <f t="shared" si="1"/>
        <v>-51.041347996800006</v>
      </c>
      <c r="D37" s="2"/>
      <c r="E37" s="3">
        <v>4.0390080000000002E-2</v>
      </c>
      <c r="F37" s="2">
        <v>658</v>
      </c>
      <c r="G37" s="2" t="s">
        <v>27</v>
      </c>
      <c r="H37" s="2"/>
      <c r="I37" s="8">
        <f t="shared" si="2"/>
        <v>0</v>
      </c>
      <c r="J37" s="2"/>
      <c r="K37" s="3">
        <v>4.0390080000000002E-2</v>
      </c>
      <c r="L37" s="2"/>
      <c r="M37" s="9"/>
      <c r="N37" s="9"/>
      <c r="O37" s="8">
        <f t="shared" si="0"/>
        <v>-51.041347996800006</v>
      </c>
    </row>
    <row r="38" spans="1:15" x14ac:dyDescent="0.2">
      <c r="A38" s="2">
        <v>659</v>
      </c>
      <c r="B38" s="2" t="s">
        <v>65</v>
      </c>
      <c r="C38" s="8">
        <f t="shared" si="1"/>
        <v>-18.763490257400001</v>
      </c>
      <c r="D38" s="2"/>
      <c r="E38" s="3">
        <v>1.484794E-2</v>
      </c>
      <c r="F38" s="2">
        <v>659</v>
      </c>
      <c r="G38" s="2" t="s">
        <v>28</v>
      </c>
      <c r="H38" s="2"/>
      <c r="I38" s="8">
        <f t="shared" si="2"/>
        <v>0</v>
      </c>
      <c r="J38" s="2"/>
      <c r="K38" s="3">
        <v>1.484794E-2</v>
      </c>
      <c r="L38" s="2"/>
      <c r="M38" s="9"/>
      <c r="N38" s="9"/>
      <c r="O38" s="8">
        <f t="shared" si="0"/>
        <v>-18.763490257400001</v>
      </c>
    </row>
    <row r="39" spans="1:15" x14ac:dyDescent="0.2">
      <c r="A39" s="2">
        <v>660</v>
      </c>
      <c r="B39" s="2" t="s">
        <v>66</v>
      </c>
      <c r="C39" s="8">
        <f t="shared" si="1"/>
        <v>-16.894930740100001</v>
      </c>
      <c r="D39" s="2"/>
      <c r="E39" s="3">
        <v>1.3369310000000001E-2</v>
      </c>
      <c r="F39" s="2">
        <v>660</v>
      </c>
      <c r="G39" s="2" t="s">
        <v>29</v>
      </c>
      <c r="H39" s="2"/>
      <c r="I39" s="8">
        <f t="shared" si="2"/>
        <v>0</v>
      </c>
      <c r="J39" s="2"/>
      <c r="K39" s="3">
        <v>1.3369310000000001E-2</v>
      </c>
      <c r="L39" s="2"/>
      <c r="M39" s="9">
        <f>SUM(I39*0.3531)</f>
        <v>0</v>
      </c>
      <c r="N39" s="9">
        <f>SUM(J39*0.354)</f>
        <v>0</v>
      </c>
      <c r="O39" s="8">
        <f t="shared" si="0"/>
        <v>-16.894930740100001</v>
      </c>
    </row>
    <row r="40" spans="1:15" x14ac:dyDescent="0.2">
      <c r="A40" s="2">
        <v>662</v>
      </c>
      <c r="B40" s="2" t="s">
        <v>92</v>
      </c>
      <c r="C40" s="8">
        <f t="shared" si="1"/>
        <v>-1.5978096498000001</v>
      </c>
      <c r="D40" s="2"/>
      <c r="E40" s="3">
        <v>1.2643800000000001E-3</v>
      </c>
      <c r="F40" s="2">
        <v>662</v>
      </c>
      <c r="G40" s="2" t="s">
        <v>88</v>
      </c>
      <c r="H40" s="2"/>
      <c r="I40" s="8">
        <f t="shared" si="2"/>
        <v>0</v>
      </c>
      <c r="J40" s="2"/>
      <c r="K40" s="3">
        <v>1.2643800000000001E-3</v>
      </c>
      <c r="L40" s="2"/>
      <c r="M40" s="9">
        <f>SUM(I40*0.3531)</f>
        <v>0</v>
      </c>
      <c r="N40" s="9"/>
      <c r="O40" s="8">
        <f t="shared" si="0"/>
        <v>-1.5978096498000001</v>
      </c>
    </row>
    <row r="41" spans="1:15" x14ac:dyDescent="0.2">
      <c r="A41" s="2">
        <v>663</v>
      </c>
      <c r="B41" s="2" t="s">
        <v>67</v>
      </c>
      <c r="C41" s="8">
        <f t="shared" si="1"/>
        <v>-17.067111227600002</v>
      </c>
      <c r="D41" s="2"/>
      <c r="E41" s="3">
        <v>1.350556E-2</v>
      </c>
      <c r="F41" s="2">
        <v>663</v>
      </c>
      <c r="G41" s="2" t="s">
        <v>30</v>
      </c>
      <c r="H41" s="2"/>
      <c r="I41" s="8">
        <f t="shared" si="2"/>
        <v>0</v>
      </c>
      <c r="J41" s="2"/>
      <c r="K41" s="3">
        <v>1.350556E-2</v>
      </c>
      <c r="L41" s="2"/>
      <c r="M41" s="9">
        <f>SUM(I41*0.3531)</f>
        <v>0</v>
      </c>
      <c r="N41" s="9">
        <f>SUM(J41*0.354)</f>
        <v>0</v>
      </c>
      <c r="O41" s="8">
        <f t="shared" si="0"/>
        <v>-17.067111227600002</v>
      </c>
    </row>
    <row r="42" spans="1:15" x14ac:dyDescent="0.2">
      <c r="A42" s="2">
        <v>666</v>
      </c>
      <c r="B42" s="2" t="s">
        <v>69</v>
      </c>
      <c r="C42" s="8">
        <f t="shared" si="1"/>
        <v>-8.3065932977999992</v>
      </c>
      <c r="D42" s="2"/>
      <c r="E42" s="3">
        <v>6.5731799999999996E-3</v>
      </c>
      <c r="F42" s="2">
        <v>666</v>
      </c>
      <c r="G42" s="2" t="s">
        <v>31</v>
      </c>
      <c r="H42" s="2"/>
      <c r="I42" s="8">
        <f t="shared" si="2"/>
        <v>0</v>
      </c>
      <c r="J42" s="2"/>
      <c r="K42" s="3">
        <v>6.5731799999999996E-3</v>
      </c>
      <c r="L42" s="2"/>
      <c r="M42" s="9">
        <f>SUM(I42*0.3531)</f>
        <v>0</v>
      </c>
      <c r="N42" s="9">
        <f>SUM(J42*0.354)</f>
        <v>0</v>
      </c>
      <c r="O42" s="8">
        <f t="shared" si="0"/>
        <v>-8.3065932977999992</v>
      </c>
    </row>
    <row r="43" spans="1:15" x14ac:dyDescent="0.2">
      <c r="A43" s="2">
        <v>683</v>
      </c>
      <c r="B43" s="2" t="s">
        <v>68</v>
      </c>
      <c r="C43" s="8">
        <f t="shared" si="1"/>
        <v>-7.0944679400000002E-2</v>
      </c>
      <c r="D43" s="2"/>
      <c r="E43" s="3">
        <v>5.6140000000000001E-5</v>
      </c>
      <c r="F43" s="2">
        <v>683</v>
      </c>
      <c r="G43" s="2" t="s">
        <v>32</v>
      </c>
      <c r="H43" s="2"/>
      <c r="I43" s="8">
        <f t="shared" si="2"/>
        <v>0</v>
      </c>
      <c r="J43" s="2"/>
      <c r="K43" s="3">
        <v>5.6140000000000001E-5</v>
      </c>
      <c r="L43" s="2"/>
      <c r="M43" s="9">
        <f>SUM(I43*0.3531)</f>
        <v>0</v>
      </c>
      <c r="N43" s="9">
        <f>SUM(J43*0.354)</f>
        <v>0</v>
      </c>
      <c r="O43" s="8">
        <f t="shared" si="0"/>
        <v>-7.0944679400000002E-2</v>
      </c>
    </row>
    <row r="44" spans="1:15" x14ac:dyDescent="0.2">
      <c r="A44" s="2">
        <v>688</v>
      </c>
      <c r="B44" s="2" t="s">
        <v>71</v>
      </c>
      <c r="C44" s="8">
        <f t="shared" si="1"/>
        <v>-25.378076962000002</v>
      </c>
      <c r="D44" s="2"/>
      <c r="E44" s="3">
        <v>2.0082200000000001E-2</v>
      </c>
      <c r="F44" s="2">
        <v>688</v>
      </c>
      <c r="G44" s="2" t="s">
        <v>36</v>
      </c>
      <c r="H44" s="2"/>
      <c r="I44" s="8">
        <f t="shared" si="2"/>
        <v>0</v>
      </c>
      <c r="J44" s="2"/>
      <c r="K44" s="3">
        <v>2.0082200000000001E-2</v>
      </c>
      <c r="L44" s="2"/>
      <c r="M44" s="9"/>
      <c r="N44" s="2"/>
      <c r="O44" s="8">
        <f t="shared" si="0"/>
        <v>-25.378076962000002</v>
      </c>
    </row>
    <row r="45" spans="1:15" x14ac:dyDescent="0.2">
      <c r="A45" s="2"/>
      <c r="B45" s="2"/>
      <c r="C45" s="8"/>
      <c r="D45" s="8"/>
      <c r="E45" s="3"/>
      <c r="F45" s="2"/>
      <c r="G45" s="2"/>
      <c r="H45" s="2"/>
      <c r="I45" s="8"/>
      <c r="J45" s="8"/>
      <c r="K45" s="3">
        <f>SUM(K3:K44)</f>
        <v>1</v>
      </c>
      <c r="L45" s="2"/>
      <c r="M45" s="9">
        <f>SUM(I45*0.3519)</f>
        <v>0</v>
      </c>
      <c r="N45" s="2"/>
      <c r="O45" s="10">
        <f>SUM(O3:O44)</f>
        <v>-1263.7100000000005</v>
      </c>
    </row>
    <row r="46" spans="1:15" x14ac:dyDescent="0.2">
      <c r="A46" s="2"/>
      <c r="B46" s="2"/>
      <c r="C46" s="8">
        <f>SUM(C3:C44)</f>
        <v>-1263.7100000000005</v>
      </c>
      <c r="D46" s="8"/>
      <c r="E46" s="3">
        <f>SUM(E3:E44)</f>
        <v>1</v>
      </c>
      <c r="F46" s="2"/>
      <c r="G46" s="2"/>
      <c r="H46" s="2"/>
      <c r="I46" s="8">
        <f>SUM(I3:I45)</f>
        <v>0</v>
      </c>
      <c r="J46" s="8"/>
      <c r="K46" s="3">
        <f>K45-K2</f>
        <v>0</v>
      </c>
      <c r="L46" s="2"/>
      <c r="M46" s="2"/>
      <c r="N46" s="2"/>
      <c r="O46" s="2"/>
    </row>
    <row r="47" spans="1:15" x14ac:dyDescent="0.2">
      <c r="A47" s="5"/>
      <c r="B47" s="5"/>
      <c r="C47" s="11"/>
      <c r="D47" s="5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11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pageMargins left="0" right="0" top="0.75" bottom="0.7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0"/>
  <sheetViews>
    <sheetView zoomScaleNormal="100" workbookViewId="0">
      <selection activeCell="C3" sqref="C3"/>
    </sheetView>
  </sheetViews>
  <sheetFormatPr defaultRowHeight="12.75" x14ac:dyDescent="0.2"/>
  <cols>
    <col min="2" max="2" width="11.28515625" bestFit="1" customWidth="1"/>
    <col min="3" max="3" width="9.7109375" bestFit="1" customWidth="1"/>
    <col min="4" max="4" width="0.85546875" customWidth="1"/>
    <col min="5" max="5" width="10" bestFit="1" customWidth="1"/>
    <col min="6" max="6" width="3.85546875" customWidth="1"/>
    <col min="8" max="8" width="2.42578125" customWidth="1"/>
    <col min="9" max="9" width="9.140625" customWidth="1"/>
    <col min="10" max="10" width="0.5703125" customWidth="1"/>
    <col min="11" max="11" width="10" bestFit="1" customWidth="1"/>
    <col min="12" max="12" width="0.28515625" customWidth="1"/>
    <col min="13" max="13" width="9.5703125" bestFit="1" customWidth="1"/>
    <col min="14" max="14" width="0.42578125" customWidth="1"/>
    <col min="15" max="15" width="12.5703125" bestFit="1" customWidth="1"/>
  </cols>
  <sheetData>
    <row r="1" spans="1:15" x14ac:dyDescent="0.2">
      <c r="C1" s="13" t="s">
        <v>93</v>
      </c>
      <c r="I1" s="13" t="s">
        <v>33</v>
      </c>
      <c r="M1" s="13" t="s">
        <v>72</v>
      </c>
    </row>
    <row r="2" spans="1:15" x14ac:dyDescent="0.2">
      <c r="A2" s="2">
        <v>699</v>
      </c>
      <c r="B2" s="2" t="s">
        <v>35</v>
      </c>
      <c r="C2" s="6">
        <v>485.11</v>
      </c>
      <c r="D2" s="2"/>
      <c r="E2" s="3">
        <v>1</v>
      </c>
      <c r="F2" s="2">
        <v>699</v>
      </c>
      <c r="G2" s="2" t="s">
        <v>35</v>
      </c>
      <c r="H2" s="2"/>
      <c r="I2" s="6"/>
      <c r="J2" s="2"/>
      <c r="K2" s="3">
        <v>1</v>
      </c>
      <c r="L2" s="2"/>
      <c r="M2" s="7"/>
      <c r="N2" s="2"/>
      <c r="O2" s="4"/>
    </row>
    <row r="3" spans="1:15" x14ac:dyDescent="0.2">
      <c r="A3" s="2">
        <v>101</v>
      </c>
      <c r="B3" s="2" t="s">
        <v>34</v>
      </c>
      <c r="C3" s="8">
        <f>-E3*$C$2</f>
        <v>-123.93253128549999</v>
      </c>
      <c r="D3" s="2"/>
      <c r="E3" s="14">
        <v>0.25547304999999998</v>
      </c>
      <c r="F3" s="2">
        <v>101</v>
      </c>
      <c r="G3" s="2" t="s">
        <v>34</v>
      </c>
      <c r="H3" s="2"/>
      <c r="I3" s="8">
        <f>-K3*$I$2</f>
        <v>0</v>
      </c>
      <c r="J3" s="2"/>
      <c r="K3" s="14">
        <v>0.25547304999999998</v>
      </c>
      <c r="L3" s="2"/>
      <c r="M3" s="9"/>
      <c r="N3" s="9"/>
      <c r="O3" s="8">
        <f t="shared" ref="O3:O43" si="0">SUM(C3+I3)</f>
        <v>-123.93253128549999</v>
      </c>
    </row>
    <row r="4" spans="1:15" x14ac:dyDescent="0.2">
      <c r="A4" s="2">
        <v>514</v>
      </c>
      <c r="B4" s="2" t="s">
        <v>81</v>
      </c>
      <c r="C4" s="8">
        <f t="shared" ref="C4:C43" si="1">-E4*$C$2</f>
        <v>-3.7173203124</v>
      </c>
      <c r="D4" s="2"/>
      <c r="E4" s="14">
        <v>7.6628399999999998E-3</v>
      </c>
      <c r="F4" s="2">
        <v>514</v>
      </c>
      <c r="G4" s="2" t="s">
        <v>81</v>
      </c>
      <c r="H4" s="2"/>
      <c r="I4" s="8">
        <f t="shared" ref="I4:I43" si="2">-K4*$I$2</f>
        <v>0</v>
      </c>
      <c r="J4" s="2"/>
      <c r="K4" s="14">
        <v>7.6628399999999998E-3</v>
      </c>
      <c r="L4" s="2"/>
      <c r="M4" s="9"/>
      <c r="N4" s="9"/>
      <c r="O4" s="8">
        <f t="shared" si="0"/>
        <v>-3.7173203124</v>
      </c>
    </row>
    <row r="5" spans="1:15" x14ac:dyDescent="0.2">
      <c r="A5" s="2">
        <v>515</v>
      </c>
      <c r="B5" s="2" t="s">
        <v>82</v>
      </c>
      <c r="C5" s="8">
        <f t="shared" si="1"/>
        <v>-0.70824604670000002</v>
      </c>
      <c r="D5" s="2"/>
      <c r="E5" s="14">
        <v>1.4599700000000001E-3</v>
      </c>
      <c r="F5" s="2">
        <v>515</v>
      </c>
      <c r="G5" s="2" t="s">
        <v>82</v>
      </c>
      <c r="H5" s="2"/>
      <c r="I5" s="8">
        <f t="shared" si="2"/>
        <v>0</v>
      </c>
      <c r="J5" s="2"/>
      <c r="K5" s="14">
        <v>1.4599700000000001E-3</v>
      </c>
      <c r="L5" s="2"/>
      <c r="M5" s="9">
        <f>SUM(I5*0.3531)</f>
        <v>0</v>
      </c>
      <c r="N5" s="9"/>
      <c r="O5" s="8">
        <f t="shared" si="0"/>
        <v>-0.70824604670000002</v>
      </c>
    </row>
    <row r="6" spans="1:15" x14ac:dyDescent="0.2">
      <c r="A6" s="2">
        <v>516</v>
      </c>
      <c r="B6" s="2" t="s">
        <v>90</v>
      </c>
      <c r="C6" s="8">
        <f t="shared" si="1"/>
        <v>-5.0604007095000005</v>
      </c>
      <c r="D6" s="2"/>
      <c r="E6" s="14">
        <v>1.043145E-2</v>
      </c>
      <c r="F6" s="2">
        <v>516</v>
      </c>
      <c r="G6" s="2" t="s">
        <v>90</v>
      </c>
      <c r="H6" s="2"/>
      <c r="I6" s="8">
        <f t="shared" si="2"/>
        <v>0</v>
      </c>
      <c r="J6" s="2"/>
      <c r="K6" s="14">
        <v>1.043145E-2</v>
      </c>
      <c r="L6" s="2"/>
      <c r="M6" s="9">
        <f t="shared" ref="M6:M33" si="3">SUM(I6*0.3531)</f>
        <v>0</v>
      </c>
      <c r="N6" s="9"/>
      <c r="O6" s="8">
        <f t="shared" si="0"/>
        <v>-5.0604007095000005</v>
      </c>
    </row>
    <row r="7" spans="1:15" x14ac:dyDescent="0.2">
      <c r="A7" s="2">
        <v>519</v>
      </c>
      <c r="B7" s="2" t="s">
        <v>96</v>
      </c>
      <c r="C7" s="8">
        <f t="shared" si="1"/>
        <v>-0.31425425800000001</v>
      </c>
      <c r="D7" s="2"/>
      <c r="E7" s="14">
        <v>6.4780000000000003E-4</v>
      </c>
      <c r="F7" s="2">
        <v>519</v>
      </c>
      <c r="G7" s="2" t="s">
        <v>96</v>
      </c>
      <c r="H7" s="2"/>
      <c r="I7" s="8">
        <f t="shared" si="2"/>
        <v>0</v>
      </c>
      <c r="J7" s="2"/>
      <c r="K7" s="14">
        <v>6.4780000000000003E-4</v>
      </c>
      <c r="L7" s="2"/>
      <c r="M7" s="9">
        <f t="shared" si="3"/>
        <v>0</v>
      </c>
      <c r="N7" s="9"/>
      <c r="O7" s="8">
        <f t="shared" si="0"/>
        <v>-0.31425425800000001</v>
      </c>
    </row>
    <row r="8" spans="1:15" x14ac:dyDescent="0.2">
      <c r="A8" s="2">
        <v>617</v>
      </c>
      <c r="B8" s="2" t="s">
        <v>38</v>
      </c>
      <c r="C8" s="8">
        <f t="shared" si="1"/>
        <v>-26.453140470899999</v>
      </c>
      <c r="D8" s="2"/>
      <c r="E8" s="14">
        <v>5.4530189999999999E-2</v>
      </c>
      <c r="F8" s="2">
        <v>617</v>
      </c>
      <c r="G8" s="2" t="s">
        <v>38</v>
      </c>
      <c r="H8" s="2"/>
      <c r="I8" s="8">
        <f t="shared" si="2"/>
        <v>0</v>
      </c>
      <c r="J8" s="2"/>
      <c r="K8" s="14">
        <v>5.4530189999999999E-2</v>
      </c>
      <c r="L8" s="2"/>
      <c r="M8" s="9">
        <f t="shared" si="3"/>
        <v>0</v>
      </c>
      <c r="N8" s="9"/>
      <c r="O8" s="8">
        <f t="shared" si="0"/>
        <v>-26.453140470899999</v>
      </c>
    </row>
    <row r="9" spans="1:15" x14ac:dyDescent="0.2">
      <c r="A9" s="2">
        <v>621</v>
      </c>
      <c r="B9" s="2" t="s">
        <v>39</v>
      </c>
      <c r="C9" s="8">
        <f t="shared" si="1"/>
        <v>-8.2515173538000006</v>
      </c>
      <c r="D9" s="2"/>
      <c r="E9" s="14">
        <v>1.700958E-2</v>
      </c>
      <c r="F9" s="2">
        <v>621</v>
      </c>
      <c r="G9" s="2" t="s">
        <v>39</v>
      </c>
      <c r="H9" s="2"/>
      <c r="I9" s="8">
        <f t="shared" si="2"/>
        <v>0</v>
      </c>
      <c r="J9" s="2"/>
      <c r="K9" s="14">
        <v>1.700958E-2</v>
      </c>
      <c r="L9" s="2"/>
      <c r="M9" s="9">
        <f t="shared" si="3"/>
        <v>0</v>
      </c>
      <c r="N9" s="9"/>
      <c r="O9" s="8">
        <f t="shared" si="0"/>
        <v>-8.2515173538000006</v>
      </c>
    </row>
    <row r="10" spans="1:15" x14ac:dyDescent="0.2">
      <c r="A10" s="2">
        <v>623</v>
      </c>
      <c r="B10" s="2" t="s">
        <v>83</v>
      </c>
      <c r="C10" s="8">
        <f t="shared" si="1"/>
        <v>-4.0426738872000003</v>
      </c>
      <c r="D10" s="2"/>
      <c r="E10" s="14">
        <v>8.3335200000000005E-3</v>
      </c>
      <c r="F10" s="2">
        <v>623</v>
      </c>
      <c r="G10" s="2" t="s">
        <v>83</v>
      </c>
      <c r="H10" s="2"/>
      <c r="I10" s="8">
        <f t="shared" si="2"/>
        <v>0</v>
      </c>
      <c r="J10" s="2"/>
      <c r="K10" s="14">
        <v>8.3335200000000005E-3</v>
      </c>
      <c r="L10" s="2"/>
      <c r="M10" s="9">
        <f t="shared" si="3"/>
        <v>0</v>
      </c>
      <c r="N10" s="9"/>
      <c r="O10" s="8">
        <f t="shared" si="0"/>
        <v>-4.0426738872000003</v>
      </c>
    </row>
    <row r="11" spans="1:15" x14ac:dyDescent="0.2">
      <c r="A11" s="2">
        <v>624</v>
      </c>
      <c r="B11" s="2" t="s">
        <v>40</v>
      </c>
      <c r="C11" s="8">
        <f t="shared" si="1"/>
        <v>-0.24393756350000001</v>
      </c>
      <c r="D11" s="2"/>
      <c r="E11" s="14">
        <v>5.0285E-4</v>
      </c>
      <c r="F11" s="2">
        <v>624</v>
      </c>
      <c r="G11" s="2" t="s">
        <v>40</v>
      </c>
      <c r="H11" s="2"/>
      <c r="I11" s="8">
        <f t="shared" si="2"/>
        <v>0</v>
      </c>
      <c r="J11" s="2"/>
      <c r="K11" s="14">
        <v>5.0285E-4</v>
      </c>
      <c r="L11" s="2"/>
      <c r="M11" s="9">
        <f t="shared" si="3"/>
        <v>0</v>
      </c>
      <c r="N11" s="9"/>
      <c r="O11" s="8">
        <f t="shared" si="0"/>
        <v>-0.24393756350000001</v>
      </c>
    </row>
    <row r="12" spans="1:15" x14ac:dyDescent="0.2">
      <c r="A12" s="2">
        <v>626</v>
      </c>
      <c r="B12" s="2" t="s">
        <v>41</v>
      </c>
      <c r="C12" s="8">
        <f t="shared" si="1"/>
        <v>-6.5213337300000007E-2</v>
      </c>
      <c r="D12" s="2"/>
      <c r="E12" s="14">
        <v>1.3443E-4</v>
      </c>
      <c r="F12" s="2">
        <v>626</v>
      </c>
      <c r="G12" s="2" t="s">
        <v>41</v>
      </c>
      <c r="H12" s="2"/>
      <c r="I12" s="8">
        <f t="shared" si="2"/>
        <v>0</v>
      </c>
      <c r="J12" s="2"/>
      <c r="K12" s="14">
        <v>1.3443E-4</v>
      </c>
      <c r="L12" s="2"/>
      <c r="M12" s="9">
        <f t="shared" si="3"/>
        <v>0</v>
      </c>
      <c r="N12" s="9"/>
      <c r="O12" s="8">
        <f t="shared" si="0"/>
        <v>-6.5213337300000007E-2</v>
      </c>
    </row>
    <row r="13" spans="1:15" x14ac:dyDescent="0.2">
      <c r="A13" s="2">
        <v>628</v>
      </c>
      <c r="B13" s="2" t="s">
        <v>42</v>
      </c>
      <c r="C13" s="8">
        <f t="shared" si="1"/>
        <v>-1.1551730386000001</v>
      </c>
      <c r="D13" s="2"/>
      <c r="E13" s="14">
        <v>2.3812600000000001E-3</v>
      </c>
      <c r="F13" s="2">
        <v>628</v>
      </c>
      <c r="G13" s="2" t="s">
        <v>42</v>
      </c>
      <c r="H13" s="2"/>
      <c r="I13" s="8">
        <f t="shared" si="2"/>
        <v>0</v>
      </c>
      <c r="J13" s="2"/>
      <c r="K13" s="14">
        <v>2.3812600000000001E-3</v>
      </c>
      <c r="L13" s="2"/>
      <c r="M13" s="9">
        <f t="shared" si="3"/>
        <v>0</v>
      </c>
      <c r="N13" s="9"/>
      <c r="O13" s="8">
        <f t="shared" si="0"/>
        <v>-1.1551730386000001</v>
      </c>
    </row>
    <row r="14" spans="1:15" x14ac:dyDescent="0.2">
      <c r="A14" s="2">
        <v>630</v>
      </c>
      <c r="B14" s="2" t="s">
        <v>43</v>
      </c>
      <c r="C14" s="8">
        <f t="shared" si="1"/>
        <v>-2.5037497320000002</v>
      </c>
      <c r="D14" s="2"/>
      <c r="E14" s="14">
        <v>5.1612000000000003E-3</v>
      </c>
      <c r="F14" s="2">
        <v>630</v>
      </c>
      <c r="G14" s="2" t="s">
        <v>43</v>
      </c>
      <c r="H14" s="2"/>
      <c r="I14" s="8">
        <f t="shared" si="2"/>
        <v>0</v>
      </c>
      <c r="J14" s="2"/>
      <c r="K14" s="14">
        <v>5.1612000000000003E-3</v>
      </c>
      <c r="L14" s="2"/>
      <c r="M14" s="9">
        <f t="shared" si="3"/>
        <v>0</v>
      </c>
      <c r="N14" s="9"/>
      <c r="O14" s="8">
        <f t="shared" si="0"/>
        <v>-2.5037497320000002</v>
      </c>
    </row>
    <row r="15" spans="1:15" x14ac:dyDescent="0.2">
      <c r="A15" s="2">
        <v>631</v>
      </c>
      <c r="B15" s="2" t="s">
        <v>44</v>
      </c>
      <c r="C15" s="8">
        <f t="shared" si="1"/>
        <v>-32.698068225100002</v>
      </c>
      <c r="D15" s="2"/>
      <c r="E15" s="14">
        <v>6.7403409999999997E-2</v>
      </c>
      <c r="F15" s="2">
        <v>631</v>
      </c>
      <c r="G15" s="2" t="s">
        <v>44</v>
      </c>
      <c r="H15" s="2"/>
      <c r="I15" s="8">
        <f t="shared" si="2"/>
        <v>0</v>
      </c>
      <c r="J15" s="2"/>
      <c r="K15" s="14">
        <v>6.7403409999999997E-2</v>
      </c>
      <c r="L15" s="2"/>
      <c r="M15" s="9">
        <f t="shared" si="3"/>
        <v>0</v>
      </c>
      <c r="N15" s="9"/>
      <c r="O15" s="8">
        <f t="shared" si="0"/>
        <v>-32.698068225100002</v>
      </c>
    </row>
    <row r="16" spans="1:15" x14ac:dyDescent="0.2">
      <c r="A16" s="2">
        <v>632</v>
      </c>
      <c r="B16" s="2" t="s">
        <v>45</v>
      </c>
      <c r="C16" s="8">
        <f t="shared" si="1"/>
        <v>-6.2118529544000003</v>
      </c>
      <c r="D16" s="2"/>
      <c r="E16" s="14">
        <v>1.280504E-2</v>
      </c>
      <c r="F16" s="2">
        <v>632</v>
      </c>
      <c r="G16" s="2" t="s">
        <v>45</v>
      </c>
      <c r="H16" s="2"/>
      <c r="I16" s="8">
        <f t="shared" si="2"/>
        <v>0</v>
      </c>
      <c r="J16" s="2"/>
      <c r="K16" s="14">
        <v>1.280504E-2</v>
      </c>
      <c r="L16" s="2"/>
      <c r="M16" s="9">
        <f t="shared" si="3"/>
        <v>0</v>
      </c>
      <c r="N16" s="9"/>
      <c r="O16" s="8">
        <f t="shared" si="0"/>
        <v>-6.2118529544000003</v>
      </c>
    </row>
    <row r="17" spans="1:15" x14ac:dyDescent="0.2">
      <c r="A17" s="2">
        <v>633</v>
      </c>
      <c r="B17" s="2" t="s">
        <v>46</v>
      </c>
      <c r="C17" s="8">
        <f t="shared" si="1"/>
        <v>-0.99476171490000009</v>
      </c>
      <c r="D17" s="2"/>
      <c r="E17" s="14">
        <v>2.0505900000000001E-3</v>
      </c>
      <c r="F17" s="2">
        <v>633</v>
      </c>
      <c r="G17" s="2" t="s">
        <v>46</v>
      </c>
      <c r="H17" s="2"/>
      <c r="I17" s="8">
        <f t="shared" si="2"/>
        <v>0</v>
      </c>
      <c r="J17" s="2"/>
      <c r="K17" s="14">
        <v>2.0505900000000001E-3</v>
      </c>
      <c r="L17" s="2"/>
      <c r="M17" s="9">
        <f t="shared" si="3"/>
        <v>0</v>
      </c>
      <c r="N17" s="9"/>
      <c r="O17" s="8">
        <f t="shared" si="0"/>
        <v>-0.99476171490000009</v>
      </c>
    </row>
    <row r="18" spans="1:15" x14ac:dyDescent="0.2">
      <c r="A18" s="2">
        <v>634</v>
      </c>
      <c r="B18" s="2" t="s">
        <v>47</v>
      </c>
      <c r="C18" s="8">
        <f t="shared" si="1"/>
        <v>-3.1120000544000002</v>
      </c>
      <c r="D18" s="2"/>
      <c r="E18" s="14">
        <v>6.4150400000000003E-3</v>
      </c>
      <c r="F18" s="2">
        <v>634</v>
      </c>
      <c r="G18" s="2" t="s">
        <v>47</v>
      </c>
      <c r="H18" s="2"/>
      <c r="I18" s="8">
        <f t="shared" si="2"/>
        <v>0</v>
      </c>
      <c r="J18" s="2"/>
      <c r="K18" s="14">
        <v>6.4150400000000003E-3</v>
      </c>
      <c r="L18" s="2"/>
      <c r="M18" s="9">
        <f t="shared" si="3"/>
        <v>0</v>
      </c>
      <c r="N18" s="9"/>
      <c r="O18" s="8">
        <f t="shared" si="0"/>
        <v>-3.1120000544000002</v>
      </c>
    </row>
    <row r="19" spans="1:15" x14ac:dyDescent="0.2">
      <c r="A19" s="2">
        <v>635</v>
      </c>
      <c r="B19" s="2" t="s">
        <v>48</v>
      </c>
      <c r="C19" s="8">
        <f t="shared" si="1"/>
        <v>-0.62687369529999992</v>
      </c>
      <c r="D19" s="2"/>
      <c r="E19" s="14">
        <v>1.2922299999999999E-3</v>
      </c>
      <c r="F19" s="2">
        <v>635</v>
      </c>
      <c r="G19" s="2" t="s">
        <v>48</v>
      </c>
      <c r="H19" s="2"/>
      <c r="I19" s="8">
        <f t="shared" si="2"/>
        <v>0</v>
      </c>
      <c r="J19" s="2"/>
      <c r="K19" s="14">
        <v>1.2922299999999999E-3</v>
      </c>
      <c r="L19" s="2"/>
      <c r="M19" s="9">
        <f t="shared" si="3"/>
        <v>0</v>
      </c>
      <c r="N19" s="9"/>
      <c r="O19" s="8">
        <f t="shared" si="0"/>
        <v>-0.62687369529999992</v>
      </c>
    </row>
    <row r="20" spans="1:15" x14ac:dyDescent="0.2">
      <c r="A20" s="2">
        <v>636</v>
      </c>
      <c r="B20" s="2" t="s">
        <v>49</v>
      </c>
      <c r="C20" s="8">
        <f t="shared" si="1"/>
        <v>-16.213094162800001</v>
      </c>
      <c r="D20" s="2"/>
      <c r="E20" s="14">
        <v>3.3421480000000003E-2</v>
      </c>
      <c r="F20" s="2">
        <v>636</v>
      </c>
      <c r="G20" s="2" t="s">
        <v>49</v>
      </c>
      <c r="H20" s="2"/>
      <c r="I20" s="8">
        <f t="shared" si="2"/>
        <v>0</v>
      </c>
      <c r="J20" s="2"/>
      <c r="K20" s="14">
        <v>3.3421480000000003E-2</v>
      </c>
      <c r="L20" s="2"/>
      <c r="M20" s="9">
        <f t="shared" si="3"/>
        <v>0</v>
      </c>
      <c r="N20" s="9"/>
      <c r="O20" s="8">
        <f t="shared" si="0"/>
        <v>-16.213094162800001</v>
      </c>
    </row>
    <row r="21" spans="1:15" x14ac:dyDescent="0.2">
      <c r="A21" s="2">
        <v>638</v>
      </c>
      <c r="B21" s="2" t="s">
        <v>50</v>
      </c>
      <c r="C21" s="8">
        <f t="shared" si="1"/>
        <v>-0.96553383740000009</v>
      </c>
      <c r="D21" s="2"/>
      <c r="E21" s="14">
        <v>1.9903400000000002E-3</v>
      </c>
      <c r="F21" s="2">
        <v>638</v>
      </c>
      <c r="G21" s="2" t="s">
        <v>50</v>
      </c>
      <c r="H21" s="2"/>
      <c r="I21" s="8">
        <f t="shared" si="2"/>
        <v>0</v>
      </c>
      <c r="J21" s="2"/>
      <c r="K21" s="14">
        <v>1.9903400000000002E-3</v>
      </c>
      <c r="L21" s="2"/>
      <c r="M21" s="9">
        <f t="shared" si="3"/>
        <v>0</v>
      </c>
      <c r="N21" s="9"/>
      <c r="O21" s="8">
        <f t="shared" si="0"/>
        <v>-0.96553383740000009</v>
      </c>
    </row>
    <row r="22" spans="1:15" x14ac:dyDescent="0.2">
      <c r="A22" s="2">
        <v>639</v>
      </c>
      <c r="B22" s="2" t="s">
        <v>51</v>
      </c>
      <c r="C22" s="8">
        <f t="shared" si="1"/>
        <v>-1.8208312784</v>
      </c>
      <c r="D22" s="2"/>
      <c r="E22" s="14">
        <v>3.7534399999999998E-3</v>
      </c>
      <c r="F22" s="2">
        <v>639</v>
      </c>
      <c r="G22" s="2" t="s">
        <v>51</v>
      </c>
      <c r="H22" s="2"/>
      <c r="I22" s="8">
        <f t="shared" si="2"/>
        <v>0</v>
      </c>
      <c r="J22" s="2"/>
      <c r="K22" s="14">
        <v>3.7534399999999998E-3</v>
      </c>
      <c r="L22" s="2"/>
      <c r="M22" s="9">
        <f t="shared" si="3"/>
        <v>0</v>
      </c>
      <c r="N22" s="9"/>
      <c r="O22" s="8">
        <f t="shared" si="0"/>
        <v>-1.8208312784</v>
      </c>
    </row>
    <row r="23" spans="1:15" x14ac:dyDescent="0.2">
      <c r="A23" s="2">
        <v>640</v>
      </c>
      <c r="B23" s="2" t="s">
        <v>52</v>
      </c>
      <c r="C23" s="8">
        <f t="shared" si="1"/>
        <v>-2.2115873833999999</v>
      </c>
      <c r="D23" s="2"/>
      <c r="E23" s="14">
        <v>4.55894E-3</v>
      </c>
      <c r="F23" s="2">
        <v>640</v>
      </c>
      <c r="G23" s="2" t="s">
        <v>52</v>
      </c>
      <c r="H23" s="2"/>
      <c r="I23" s="8">
        <f t="shared" si="2"/>
        <v>0</v>
      </c>
      <c r="J23" s="2"/>
      <c r="K23" s="14">
        <v>4.55894E-3</v>
      </c>
      <c r="L23" s="2"/>
      <c r="M23" s="9">
        <f t="shared" si="3"/>
        <v>0</v>
      </c>
      <c r="N23" s="9"/>
      <c r="O23" s="8">
        <f t="shared" si="0"/>
        <v>-2.2115873833999999</v>
      </c>
    </row>
    <row r="24" spans="1:15" x14ac:dyDescent="0.2">
      <c r="A24" s="2">
        <v>641</v>
      </c>
      <c r="B24" s="2" t="s">
        <v>70</v>
      </c>
      <c r="C24" s="8">
        <f t="shared" si="1"/>
        <v>-1.8676735000000002E-3</v>
      </c>
      <c r="D24" s="2"/>
      <c r="E24" s="14">
        <v>3.8500000000000004E-6</v>
      </c>
      <c r="F24" s="2">
        <v>641</v>
      </c>
      <c r="G24" s="2" t="s">
        <v>70</v>
      </c>
      <c r="H24" s="2"/>
      <c r="I24" s="8">
        <f t="shared" si="2"/>
        <v>0</v>
      </c>
      <c r="J24" s="2"/>
      <c r="K24" s="14">
        <v>3.8500000000000004E-6</v>
      </c>
      <c r="L24" s="2"/>
      <c r="M24" s="9">
        <f t="shared" si="3"/>
        <v>0</v>
      </c>
      <c r="N24" s="9"/>
      <c r="O24" s="8">
        <f t="shared" si="0"/>
        <v>-1.8676735000000002E-3</v>
      </c>
    </row>
    <row r="25" spans="1:15" x14ac:dyDescent="0.2">
      <c r="A25" s="2">
        <v>642</v>
      </c>
      <c r="B25" s="2" t="s">
        <v>53</v>
      </c>
      <c r="C25" s="8">
        <f t="shared" si="1"/>
        <v>-0.35931127479999997</v>
      </c>
      <c r="D25" s="2"/>
      <c r="E25" s="14">
        <v>7.4067999999999996E-4</v>
      </c>
      <c r="F25" s="2">
        <v>642</v>
      </c>
      <c r="G25" s="2" t="s">
        <v>53</v>
      </c>
      <c r="H25" s="2"/>
      <c r="I25" s="8">
        <f t="shared" si="2"/>
        <v>0</v>
      </c>
      <c r="J25" s="2"/>
      <c r="K25" s="14">
        <v>7.4067999999999996E-4</v>
      </c>
      <c r="L25" s="2"/>
      <c r="M25" s="9">
        <f t="shared" si="3"/>
        <v>0</v>
      </c>
      <c r="N25" s="9"/>
      <c r="O25" s="8">
        <f t="shared" si="0"/>
        <v>-0.35931127479999997</v>
      </c>
    </row>
    <row r="26" spans="1:15" x14ac:dyDescent="0.2">
      <c r="A26" s="2">
        <v>643</v>
      </c>
      <c r="B26" s="2" t="s">
        <v>54</v>
      </c>
      <c r="C26" s="8">
        <f t="shared" si="1"/>
        <v>-0.81087591830000005</v>
      </c>
      <c r="D26" s="2"/>
      <c r="E26" s="14">
        <v>1.6715300000000001E-3</v>
      </c>
      <c r="F26" s="2">
        <v>643</v>
      </c>
      <c r="G26" s="2" t="s">
        <v>54</v>
      </c>
      <c r="H26" s="2"/>
      <c r="I26" s="8">
        <f t="shared" si="2"/>
        <v>0</v>
      </c>
      <c r="J26" s="2"/>
      <c r="K26" s="14">
        <v>1.6715300000000001E-3</v>
      </c>
      <c r="L26" s="2"/>
      <c r="M26" s="9">
        <f t="shared" si="3"/>
        <v>0</v>
      </c>
      <c r="N26" s="9"/>
      <c r="O26" s="8">
        <f t="shared" si="0"/>
        <v>-0.81087591830000005</v>
      </c>
    </row>
    <row r="27" spans="1:15" x14ac:dyDescent="0.2">
      <c r="A27" s="2">
        <v>644</v>
      </c>
      <c r="B27" s="2" t="s">
        <v>55</v>
      </c>
      <c r="C27" s="8">
        <f t="shared" si="1"/>
        <v>-0.83422426260000004</v>
      </c>
      <c r="D27" s="2"/>
      <c r="E27" s="14">
        <v>1.71966E-3</v>
      </c>
      <c r="F27" s="2">
        <v>644</v>
      </c>
      <c r="G27" s="2" t="s">
        <v>55</v>
      </c>
      <c r="H27" s="2"/>
      <c r="I27" s="8">
        <f t="shared" si="2"/>
        <v>0</v>
      </c>
      <c r="J27" s="2"/>
      <c r="K27" s="14">
        <v>1.71966E-3</v>
      </c>
      <c r="L27" s="2"/>
      <c r="M27" s="9">
        <f t="shared" si="3"/>
        <v>0</v>
      </c>
      <c r="N27" s="9"/>
      <c r="O27" s="8">
        <f t="shared" si="0"/>
        <v>-0.83422426260000004</v>
      </c>
    </row>
    <row r="28" spans="1:15" x14ac:dyDescent="0.2">
      <c r="A28" s="2">
        <v>645</v>
      </c>
      <c r="B28" s="2" t="s">
        <v>56</v>
      </c>
      <c r="C28" s="8">
        <f t="shared" si="1"/>
        <v>-0.3222973818</v>
      </c>
      <c r="D28" s="2"/>
      <c r="E28" s="14">
        <v>6.6438000000000001E-4</v>
      </c>
      <c r="F28" s="2">
        <v>645</v>
      </c>
      <c r="G28" s="2" t="s">
        <v>56</v>
      </c>
      <c r="H28" s="2"/>
      <c r="I28" s="8">
        <f t="shared" si="2"/>
        <v>0</v>
      </c>
      <c r="J28" s="2"/>
      <c r="K28" s="14">
        <v>6.6438000000000001E-4</v>
      </c>
      <c r="L28" s="2"/>
      <c r="M28" s="9">
        <f t="shared" si="3"/>
        <v>0</v>
      </c>
      <c r="N28" s="9"/>
      <c r="O28" s="8">
        <f t="shared" si="0"/>
        <v>-0.3222973818</v>
      </c>
    </row>
    <row r="29" spans="1:15" x14ac:dyDescent="0.2">
      <c r="A29" s="2">
        <v>646</v>
      </c>
      <c r="B29" s="2" t="s">
        <v>57</v>
      </c>
      <c r="C29" s="8">
        <f t="shared" si="1"/>
        <v>-2.3502997368000003</v>
      </c>
      <c r="D29" s="2"/>
      <c r="E29" s="14">
        <v>4.8448800000000002E-3</v>
      </c>
      <c r="F29" s="2">
        <v>646</v>
      </c>
      <c r="G29" s="2" t="s">
        <v>57</v>
      </c>
      <c r="H29" s="2"/>
      <c r="I29" s="8">
        <f t="shared" si="2"/>
        <v>0</v>
      </c>
      <c r="J29" s="2"/>
      <c r="K29" s="14">
        <v>4.8448800000000002E-3</v>
      </c>
      <c r="L29" s="2"/>
      <c r="M29" s="9">
        <f t="shared" si="3"/>
        <v>0</v>
      </c>
      <c r="N29" s="9"/>
      <c r="O29" s="8">
        <f t="shared" si="0"/>
        <v>-2.3502997368000003</v>
      </c>
    </row>
    <row r="30" spans="1:15" x14ac:dyDescent="0.2">
      <c r="A30" s="2">
        <v>647</v>
      </c>
      <c r="B30" s="2" t="s">
        <v>58</v>
      </c>
      <c r="C30" s="8">
        <f t="shared" si="1"/>
        <v>-3.7936863286000007</v>
      </c>
      <c r="D30" s="2"/>
      <c r="E30" s="14">
        <v>7.8202600000000008E-3</v>
      </c>
      <c r="F30" s="2">
        <v>647</v>
      </c>
      <c r="G30" s="2" t="s">
        <v>58</v>
      </c>
      <c r="H30" s="2"/>
      <c r="I30" s="8">
        <f t="shared" si="2"/>
        <v>0</v>
      </c>
      <c r="J30" s="2"/>
      <c r="K30" s="14">
        <v>7.8202600000000008E-3</v>
      </c>
      <c r="L30" s="2"/>
      <c r="M30" s="9">
        <f t="shared" si="3"/>
        <v>0</v>
      </c>
      <c r="N30" s="9"/>
      <c r="O30" s="8">
        <f t="shared" si="0"/>
        <v>-3.7936863286000007</v>
      </c>
    </row>
    <row r="31" spans="1:15" x14ac:dyDescent="0.2">
      <c r="A31" s="2">
        <v>648</v>
      </c>
      <c r="B31" s="2" t="s">
        <v>59</v>
      </c>
      <c r="C31" s="8">
        <f t="shared" si="1"/>
        <v>-1.2806709956</v>
      </c>
      <c r="D31" s="2"/>
      <c r="E31" s="14">
        <v>2.6399599999999998E-3</v>
      </c>
      <c r="F31" s="2">
        <v>648</v>
      </c>
      <c r="G31" s="2" t="s">
        <v>59</v>
      </c>
      <c r="H31" s="2"/>
      <c r="I31" s="8">
        <f t="shared" si="2"/>
        <v>0</v>
      </c>
      <c r="J31" s="2"/>
      <c r="K31" s="14">
        <v>2.6399599999999998E-3</v>
      </c>
      <c r="L31" s="2"/>
      <c r="M31" s="9">
        <f t="shared" si="3"/>
        <v>0</v>
      </c>
      <c r="N31" s="9"/>
      <c r="O31" s="8">
        <f t="shared" si="0"/>
        <v>-1.2806709956</v>
      </c>
    </row>
    <row r="32" spans="1:15" x14ac:dyDescent="0.2">
      <c r="A32" s="2">
        <v>650</v>
      </c>
      <c r="B32" s="2" t="s">
        <v>60</v>
      </c>
      <c r="C32" s="8">
        <f t="shared" si="1"/>
        <v>-13.572577368499999</v>
      </c>
      <c r="D32" s="2"/>
      <c r="E32" s="14">
        <v>2.7978349999999999E-2</v>
      </c>
      <c r="F32" s="2">
        <v>650</v>
      </c>
      <c r="G32" s="2" t="s">
        <v>60</v>
      </c>
      <c r="H32" s="2"/>
      <c r="I32" s="8">
        <f t="shared" si="2"/>
        <v>0</v>
      </c>
      <c r="J32" s="2"/>
      <c r="K32" s="14">
        <v>2.7978349999999999E-2</v>
      </c>
      <c r="L32" s="2"/>
      <c r="M32" s="9">
        <f t="shared" si="3"/>
        <v>0</v>
      </c>
      <c r="N32" s="9"/>
      <c r="O32" s="8">
        <f t="shared" si="0"/>
        <v>-13.572577368499999</v>
      </c>
    </row>
    <row r="33" spans="1:15" x14ac:dyDescent="0.2">
      <c r="A33" s="2">
        <v>651</v>
      </c>
      <c r="B33" s="2" t="s">
        <v>73</v>
      </c>
      <c r="C33" s="8">
        <f t="shared" si="1"/>
        <v>-0.15152895960000001</v>
      </c>
      <c r="D33" s="2"/>
      <c r="E33" s="14">
        <v>3.1236000000000002E-4</v>
      </c>
      <c r="F33" s="2">
        <v>651</v>
      </c>
      <c r="G33" s="2" t="s">
        <v>73</v>
      </c>
      <c r="H33" s="2"/>
      <c r="I33" s="8">
        <f t="shared" si="2"/>
        <v>0</v>
      </c>
      <c r="J33" s="2"/>
      <c r="K33" s="14">
        <v>3.1236000000000002E-4</v>
      </c>
      <c r="L33" s="2"/>
      <c r="M33" s="9">
        <f t="shared" si="3"/>
        <v>0</v>
      </c>
      <c r="N33" s="9"/>
      <c r="O33" s="8">
        <f t="shared" si="0"/>
        <v>-0.15152895960000001</v>
      </c>
    </row>
    <row r="34" spans="1:15" x14ac:dyDescent="0.2">
      <c r="A34" s="2">
        <v>652</v>
      </c>
      <c r="B34" s="2" t="s">
        <v>61</v>
      </c>
      <c r="C34" s="8">
        <f t="shared" si="1"/>
        <v>-115.83457065109999</v>
      </c>
      <c r="D34" s="2"/>
      <c r="E34" s="14">
        <v>0.23878000999999999</v>
      </c>
      <c r="F34" s="2">
        <v>652</v>
      </c>
      <c r="G34" s="2" t="s">
        <v>61</v>
      </c>
      <c r="H34" s="2"/>
      <c r="I34" s="8">
        <f t="shared" si="2"/>
        <v>0</v>
      </c>
      <c r="J34" s="2"/>
      <c r="K34" s="14">
        <v>0.23878000999999999</v>
      </c>
      <c r="L34" s="2"/>
      <c r="M34" s="9"/>
      <c r="N34" s="9"/>
      <c r="O34" s="8">
        <f t="shared" si="0"/>
        <v>-115.83457065109999</v>
      </c>
    </row>
    <row r="35" spans="1:15" x14ac:dyDescent="0.2">
      <c r="A35" s="2">
        <v>653</v>
      </c>
      <c r="B35" s="2" t="s">
        <v>62</v>
      </c>
      <c r="C35" s="8">
        <f t="shared" si="1"/>
        <v>-39.4480003404</v>
      </c>
      <c r="D35" s="2"/>
      <c r="E35" s="14">
        <v>8.1317639999999997E-2</v>
      </c>
      <c r="F35" s="2">
        <v>653</v>
      </c>
      <c r="G35" s="2" t="s">
        <v>62</v>
      </c>
      <c r="H35" s="2"/>
      <c r="I35" s="8">
        <f t="shared" si="2"/>
        <v>0</v>
      </c>
      <c r="J35" s="2"/>
      <c r="K35" s="14">
        <v>8.1317639999999997E-2</v>
      </c>
      <c r="L35" s="2"/>
      <c r="M35" s="9"/>
      <c r="N35" s="9"/>
      <c r="O35" s="8">
        <f t="shared" si="0"/>
        <v>-39.4480003404</v>
      </c>
    </row>
    <row r="36" spans="1:15" x14ac:dyDescent="0.2">
      <c r="A36" s="2">
        <v>654</v>
      </c>
      <c r="B36" s="2" t="s">
        <v>63</v>
      </c>
      <c r="C36" s="8">
        <f t="shared" si="1"/>
        <v>-18.312839435699999</v>
      </c>
      <c r="D36" s="2"/>
      <c r="E36" s="14">
        <v>3.7749869999999998E-2</v>
      </c>
      <c r="F36" s="2">
        <v>654</v>
      </c>
      <c r="G36" s="2" t="s">
        <v>63</v>
      </c>
      <c r="H36" s="2"/>
      <c r="I36" s="8">
        <f t="shared" si="2"/>
        <v>0</v>
      </c>
      <c r="J36" s="2"/>
      <c r="K36" s="14">
        <v>3.7749869999999998E-2</v>
      </c>
      <c r="L36" s="2"/>
      <c r="M36" s="9"/>
      <c r="N36" s="9"/>
      <c r="O36" s="8">
        <f t="shared" si="0"/>
        <v>-18.312839435699999</v>
      </c>
    </row>
    <row r="37" spans="1:15" x14ac:dyDescent="0.2">
      <c r="A37" s="2">
        <v>658</v>
      </c>
      <c r="B37" s="2" t="s">
        <v>64</v>
      </c>
      <c r="C37" s="8">
        <f t="shared" si="1"/>
        <v>-19.665626883900003</v>
      </c>
      <c r="D37" s="2"/>
      <c r="E37" s="14">
        <v>4.0538490000000003E-2</v>
      </c>
      <c r="F37" s="2">
        <v>658</v>
      </c>
      <c r="G37" s="2" t="s">
        <v>64</v>
      </c>
      <c r="H37" s="2"/>
      <c r="I37" s="8">
        <f t="shared" si="2"/>
        <v>0</v>
      </c>
      <c r="J37" s="2"/>
      <c r="K37" s="14">
        <v>4.0538490000000003E-2</v>
      </c>
      <c r="L37" s="2"/>
      <c r="M37" s="9"/>
      <c r="N37" s="9"/>
      <c r="O37" s="8">
        <f t="shared" si="0"/>
        <v>-19.665626883900003</v>
      </c>
    </row>
    <row r="38" spans="1:15" x14ac:dyDescent="0.2">
      <c r="A38" s="2">
        <v>660</v>
      </c>
      <c r="B38" s="2" t="s">
        <v>66</v>
      </c>
      <c r="C38" s="8">
        <f t="shared" si="1"/>
        <v>-6.0935782852999996</v>
      </c>
      <c r="D38" s="2"/>
      <c r="E38" s="14">
        <v>1.256123E-2</v>
      </c>
      <c r="F38" s="2">
        <v>660</v>
      </c>
      <c r="G38" s="2" t="s">
        <v>66</v>
      </c>
      <c r="H38" s="2"/>
      <c r="I38" s="8">
        <f t="shared" si="2"/>
        <v>0</v>
      </c>
      <c r="J38" s="2"/>
      <c r="K38" s="14">
        <v>1.256123E-2</v>
      </c>
      <c r="L38" s="2"/>
      <c r="M38" s="9">
        <f>SUM(I38*0.3531)</f>
        <v>0</v>
      </c>
      <c r="N38" s="9">
        <f>SUM(J38*0.354)</f>
        <v>0</v>
      </c>
      <c r="O38" s="8">
        <f t="shared" si="0"/>
        <v>-6.0935782852999996</v>
      </c>
    </row>
    <row r="39" spans="1:15" x14ac:dyDescent="0.2">
      <c r="A39" s="2">
        <v>662</v>
      </c>
      <c r="B39" s="2" t="s">
        <v>92</v>
      </c>
      <c r="C39" s="8">
        <f t="shared" si="1"/>
        <v>-0.68853117629999994</v>
      </c>
      <c r="D39" s="2"/>
      <c r="E39" s="14">
        <v>1.4193299999999999E-3</v>
      </c>
      <c r="F39" s="2">
        <v>662</v>
      </c>
      <c r="G39" s="2" t="s">
        <v>92</v>
      </c>
      <c r="H39" s="2"/>
      <c r="I39" s="8">
        <f t="shared" si="2"/>
        <v>0</v>
      </c>
      <c r="J39" s="2"/>
      <c r="K39" s="14">
        <v>1.4193299999999999E-3</v>
      </c>
      <c r="L39" s="2"/>
      <c r="M39" s="9">
        <f>SUM(I39*0.3531)</f>
        <v>0</v>
      </c>
      <c r="N39" s="9"/>
      <c r="O39" s="8">
        <f t="shared" si="0"/>
        <v>-0.68853117629999994</v>
      </c>
    </row>
    <row r="40" spans="1:15" x14ac:dyDescent="0.2">
      <c r="A40" s="2">
        <v>663</v>
      </c>
      <c r="B40" s="2" t="s">
        <v>67</v>
      </c>
      <c r="C40" s="8">
        <f t="shared" si="1"/>
        <v>-6.3968011419000002</v>
      </c>
      <c r="D40" s="2"/>
      <c r="E40" s="14">
        <v>1.318629E-2</v>
      </c>
      <c r="F40" s="2">
        <v>663</v>
      </c>
      <c r="G40" s="2" t="s">
        <v>67</v>
      </c>
      <c r="H40" s="2"/>
      <c r="I40" s="8">
        <f t="shared" si="2"/>
        <v>0</v>
      </c>
      <c r="J40" s="2"/>
      <c r="K40" s="14">
        <v>1.318629E-2</v>
      </c>
      <c r="L40" s="2"/>
      <c r="M40" s="9">
        <f>SUM(I40*0.3531)</f>
        <v>0</v>
      </c>
      <c r="N40" s="9">
        <f>SUM(J40*0.354)</f>
        <v>0</v>
      </c>
      <c r="O40" s="8">
        <f t="shared" si="0"/>
        <v>-6.3968011419000002</v>
      </c>
    </row>
    <row r="41" spans="1:15" x14ac:dyDescent="0.2">
      <c r="A41" s="2">
        <v>666</v>
      </c>
      <c r="B41" s="2" t="s">
        <v>69</v>
      </c>
      <c r="C41" s="8">
        <f t="shared" si="1"/>
        <v>-2.9220940426999999</v>
      </c>
      <c r="D41" s="2"/>
      <c r="E41" s="14">
        <v>6.0235699999999998E-3</v>
      </c>
      <c r="F41" s="2">
        <v>666</v>
      </c>
      <c r="G41" s="2" t="s">
        <v>69</v>
      </c>
      <c r="H41" s="2"/>
      <c r="I41" s="8">
        <f t="shared" si="2"/>
        <v>0</v>
      </c>
      <c r="J41" s="2"/>
      <c r="K41" s="14">
        <v>6.0235699999999998E-3</v>
      </c>
      <c r="L41" s="2"/>
      <c r="M41" s="9">
        <f>SUM(I41*0.3531)</f>
        <v>0</v>
      </c>
      <c r="N41" s="9">
        <f>SUM(J41*0.354)</f>
        <v>0</v>
      </c>
      <c r="O41" s="8">
        <f t="shared" si="0"/>
        <v>-2.9220940426999999</v>
      </c>
    </row>
    <row r="42" spans="1:15" x14ac:dyDescent="0.2">
      <c r="A42" s="2">
        <v>683</v>
      </c>
      <c r="B42" s="2" t="s">
        <v>68</v>
      </c>
      <c r="C42" s="8">
        <f t="shared" si="1"/>
        <v>-3.0634696500000003E-2</v>
      </c>
      <c r="D42" s="2"/>
      <c r="E42" s="14">
        <v>6.3150000000000004E-5</v>
      </c>
      <c r="F42" s="2">
        <v>683</v>
      </c>
      <c r="G42" s="2" t="s">
        <v>68</v>
      </c>
      <c r="H42" s="2"/>
      <c r="I42" s="8">
        <f t="shared" si="2"/>
        <v>0</v>
      </c>
      <c r="J42" s="2"/>
      <c r="K42" s="14">
        <v>6.3150000000000004E-5</v>
      </c>
      <c r="L42" s="2"/>
      <c r="M42" s="9">
        <f>SUM(I42*0.3531)</f>
        <v>0</v>
      </c>
      <c r="N42" s="9">
        <f>SUM(J42*0.354)</f>
        <v>0</v>
      </c>
      <c r="O42" s="8">
        <f t="shared" si="0"/>
        <v>-3.0634696500000003E-2</v>
      </c>
    </row>
    <row r="43" spans="1:15" x14ac:dyDescent="0.2">
      <c r="A43" s="2">
        <v>688</v>
      </c>
      <c r="B43" s="2" t="s">
        <v>71</v>
      </c>
      <c r="C43" s="8">
        <f t="shared" si="1"/>
        <v>-10.937222144600002</v>
      </c>
      <c r="D43" s="2"/>
      <c r="E43" s="14">
        <v>2.2545860000000001E-2</v>
      </c>
      <c r="F43" s="2">
        <v>688</v>
      </c>
      <c r="G43" s="2" t="s">
        <v>71</v>
      </c>
      <c r="H43" s="2"/>
      <c r="I43" s="8">
        <f t="shared" si="2"/>
        <v>0</v>
      </c>
      <c r="J43" s="2"/>
      <c r="K43" s="14">
        <v>2.2545860000000001E-2</v>
      </c>
      <c r="L43" s="2"/>
      <c r="M43" s="9"/>
      <c r="N43" s="2"/>
      <c r="O43" s="8">
        <f t="shared" si="0"/>
        <v>-10.937222144600002</v>
      </c>
    </row>
    <row r="44" spans="1:15" x14ac:dyDescent="0.2">
      <c r="A44" s="2"/>
      <c r="B44" s="2"/>
      <c r="C44" s="8"/>
      <c r="D44" s="8"/>
      <c r="E44" s="3"/>
      <c r="F44" s="2"/>
      <c r="G44" s="2"/>
      <c r="H44" s="2"/>
      <c r="I44" s="8"/>
      <c r="J44" s="8"/>
      <c r="K44" s="3">
        <f>SUM(K3:K43)</f>
        <v>1</v>
      </c>
      <c r="L44" s="2"/>
      <c r="M44" s="9">
        <f>SUM(M5:M43)</f>
        <v>0</v>
      </c>
      <c r="N44" s="2"/>
      <c r="O44" s="10">
        <f>SUM(O3:O43)</f>
        <v>-485.10999999999996</v>
      </c>
    </row>
    <row r="45" spans="1:15" x14ac:dyDescent="0.2">
      <c r="A45" s="2"/>
      <c r="B45" s="2"/>
      <c r="C45" s="8">
        <f>SUM(C3:C43)</f>
        <v>-485.10999999999996</v>
      </c>
      <c r="D45" s="8"/>
      <c r="E45" s="14">
        <f>SUM(E3:E43)</f>
        <v>1</v>
      </c>
      <c r="F45" s="2"/>
      <c r="G45" s="2"/>
      <c r="H45" s="2"/>
      <c r="I45" s="8">
        <f>SUM(I3:I44)</f>
        <v>0</v>
      </c>
      <c r="J45" s="8"/>
      <c r="K45" s="3">
        <f>K44-K2</f>
        <v>0</v>
      </c>
      <c r="L45" s="2"/>
      <c r="M45" s="2"/>
      <c r="N45" s="2"/>
      <c r="O45" s="2"/>
    </row>
    <row r="46" spans="1:15" x14ac:dyDescent="0.2">
      <c r="A46" s="5"/>
      <c r="B46" s="5"/>
      <c r="C46" s="11"/>
      <c r="D46" s="5"/>
      <c r="E46" s="14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s="5"/>
      <c r="B47" s="5"/>
      <c r="C47" s="11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5"/>
      <c r="B48" s="5"/>
      <c r="C48" s="11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11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11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Incode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shightower</dc:creator>
  <cp:lastModifiedBy>Jaylene Papineau</cp:lastModifiedBy>
  <cp:lastPrinted>2023-08-02T21:30:26Z</cp:lastPrinted>
  <dcterms:created xsi:type="dcterms:W3CDTF">2004-02-18T07:28:44Z</dcterms:created>
  <dcterms:modified xsi:type="dcterms:W3CDTF">2023-08-28T16:02:57Z</dcterms:modified>
</cp:coreProperties>
</file>