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/>
  <calcPr fullCalcOnLoad="1"/>
</workbook>
</file>

<file path=xl/sharedStrings.xml><?xml version="1.0" encoding="utf-8"?>
<sst xmlns="http://schemas.openxmlformats.org/spreadsheetml/2006/main" count="1219" uniqueCount="113">
  <si>
    <t>100-3-10-9002</t>
  </si>
  <si>
    <t>270-3-10-9002</t>
  </si>
  <si>
    <t>617-3-10-9003</t>
  </si>
  <si>
    <t>621-3-10-9003</t>
  </si>
  <si>
    <t>624-3-10-9003</t>
  </si>
  <si>
    <t>626-3-10-9003</t>
  </si>
  <si>
    <t>628-3-10-9003</t>
  </si>
  <si>
    <t>630-3-10-9003</t>
  </si>
  <si>
    <t>631-3-10-9003</t>
  </si>
  <si>
    <t>632-3-10-9003</t>
  </si>
  <si>
    <t>633-3-10-9003</t>
  </si>
  <si>
    <t>634-3-10-9003</t>
  </si>
  <si>
    <t>635-3-10-9003</t>
  </si>
  <si>
    <t>636-3-10-9003</t>
  </si>
  <si>
    <t>638-3-10-9003</t>
  </si>
  <si>
    <t>639-3-10-9003</t>
  </si>
  <si>
    <t>640-3-10-9003</t>
  </si>
  <si>
    <t>642-3-10-9003</t>
  </si>
  <si>
    <t>643-3-10-9003</t>
  </si>
  <si>
    <t>644-3-10-9003</t>
  </si>
  <si>
    <t>645-3-10-9003</t>
  </si>
  <si>
    <t>646-3-10-9003</t>
  </si>
  <si>
    <t>647-3-10-9003</t>
  </si>
  <si>
    <t>648-3-10-9003</t>
  </si>
  <si>
    <t>650-3-10-9003</t>
  </si>
  <si>
    <t>652-3-10-9003</t>
  </si>
  <si>
    <t>653-3-10-9003</t>
  </si>
  <si>
    <t>654-3-10-9003</t>
  </si>
  <si>
    <t>658-3-10-9003</t>
  </si>
  <si>
    <t>659-3-10-9003</t>
  </si>
  <si>
    <t>660-3-10-9003</t>
  </si>
  <si>
    <t>663-3-10-9003</t>
  </si>
  <si>
    <t>666-3-10-9003</t>
  </si>
  <si>
    <t>683-3-10-9003</t>
  </si>
  <si>
    <t>INT</t>
  </si>
  <si>
    <t>100-3-10-0104</t>
  </si>
  <si>
    <t>699-3-10-1002</t>
  </si>
  <si>
    <t>688-3-10-9003</t>
  </si>
  <si>
    <t>641-3-10-9003</t>
  </si>
  <si>
    <t>270-3-10-0104</t>
  </si>
  <si>
    <t>617-3-10-0104</t>
  </si>
  <si>
    <t>621-3-10-0104</t>
  </si>
  <si>
    <t>624-3-10-0104</t>
  </si>
  <si>
    <t>626-3-10-0104</t>
  </si>
  <si>
    <t>628-3-10-0104</t>
  </si>
  <si>
    <t>630-3-10-0104</t>
  </si>
  <si>
    <t>631-3-10-0104</t>
  </si>
  <si>
    <t>632-3-10-0104</t>
  </si>
  <si>
    <t>633-3-10-0104</t>
  </si>
  <si>
    <t>634-3-10-0104</t>
  </si>
  <si>
    <t>635-3-10-0104</t>
  </si>
  <si>
    <t>636-3-10-0104</t>
  </si>
  <si>
    <t>638-3-10-0104</t>
  </si>
  <si>
    <t>639-3-10-0104</t>
  </si>
  <si>
    <t>640-3-10-0104</t>
  </si>
  <si>
    <t>642-3-10-0104</t>
  </si>
  <si>
    <t>643-3-10-0104</t>
  </si>
  <si>
    <t>644-3-10-0104</t>
  </si>
  <si>
    <t>645-3-10-0104</t>
  </si>
  <si>
    <t>646-3-10-0104</t>
  </si>
  <si>
    <t>647-3-10-0104</t>
  </si>
  <si>
    <t>648-3-10-0104</t>
  </si>
  <si>
    <t>650-3-10-0104</t>
  </si>
  <si>
    <t>652-3-10-0104</t>
  </si>
  <si>
    <t>653-3-10-0104</t>
  </si>
  <si>
    <t>654-3-10-0104</t>
  </si>
  <si>
    <t>658-3-10-0104</t>
  </si>
  <si>
    <t>659-3-10-0104</t>
  </si>
  <si>
    <t>660-3-10-0104</t>
  </si>
  <si>
    <t>663-3-10-0104</t>
  </si>
  <si>
    <t>683-3-10-0104</t>
  </si>
  <si>
    <t>666-3-10-0104</t>
  </si>
  <si>
    <t>641-3-10-0104</t>
  </si>
  <si>
    <t>688-3-10-0104</t>
  </si>
  <si>
    <t>280-3-10-9002</t>
  </si>
  <si>
    <t>TIER 2</t>
  </si>
  <si>
    <t>280-3-10-0104</t>
  </si>
  <si>
    <t>651-3-10-0104</t>
  </si>
  <si>
    <t>TAX 08</t>
  </si>
  <si>
    <t>TAX 09</t>
  </si>
  <si>
    <t>514-3-10-9002</t>
  </si>
  <si>
    <t>515-3-10-9002</t>
  </si>
  <si>
    <t>514-3-10-9003</t>
  </si>
  <si>
    <t>515-3-10-9003</t>
  </si>
  <si>
    <t>623-3-10-9003</t>
  </si>
  <si>
    <t>TAX 10</t>
  </si>
  <si>
    <t>514-3-10-0104</t>
  </si>
  <si>
    <t>515-3-10-0104</t>
  </si>
  <si>
    <t>623-3-10-0104</t>
  </si>
  <si>
    <t>TAX 11</t>
  </si>
  <si>
    <t>516-3-10-9003</t>
  </si>
  <si>
    <t>516-3-10-9002</t>
  </si>
  <si>
    <t>TAX 12</t>
  </si>
  <si>
    <t>662-3-10-9003</t>
  </si>
  <si>
    <t>651-3-10-9003</t>
  </si>
  <si>
    <t>516-3-10-0104</t>
  </si>
  <si>
    <t>TAX 13</t>
  </si>
  <si>
    <t>662-3-10-0104</t>
  </si>
  <si>
    <t>TAX 14</t>
  </si>
  <si>
    <t>519-3-10-9003</t>
  </si>
  <si>
    <t>TAX 15</t>
  </si>
  <si>
    <t>519-3-10-0104</t>
  </si>
  <si>
    <t>649-3-10-9003</t>
  </si>
  <si>
    <t>TAX 16</t>
  </si>
  <si>
    <t>690-3-10-9003</t>
  </si>
  <si>
    <t>691-3-10-9003</t>
  </si>
  <si>
    <t>649-3-10-0104</t>
  </si>
  <si>
    <t>TAX 17</t>
  </si>
  <si>
    <t>690-3-10-0104</t>
  </si>
  <si>
    <t>691-3-10-0104</t>
  </si>
  <si>
    <t>TAX 18</t>
  </si>
  <si>
    <t>TAX 19</t>
  </si>
  <si>
    <t>TAX 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</si>
</sst>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0000"/>
    <numFmt numFmtId="168" formatCode="0.00000000000"/>
    <numFmt numFmtId="169" formatCode="0.00000"/>
    <numFmt numFmtId="170" formatCode="0.0"/>
    <numFmt numFmtId="171" formatCode="0.0000"/>
    <numFmt numFmtId="172" formatCode="0.00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1" fillId="33" borderId="10" xfId="0" applyNumberFormat="1" applyFont="1" applyFill="1" applyBorder="1" applyAlignment="1">
      <alignment/>
    </xf>
    <xf numFmtId="44" fontId="2" fillId="0" borderId="10" xfId="44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44" fontId="1" fillId="0" borderId="10" xfId="44" applyFont="1" applyBorder="1" applyAlignment="1">
      <alignment/>
    </xf>
    <xf numFmtId="44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165" fontId="1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44" fontId="5" fillId="0" borderId="0" xfId="44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0" fillId="0" borderId="0" xfId="0" applyNumberFormat="1" applyAlignment="1">
      <alignment/>
    </xf>
    <xf numFmtId="165" fontId="5" fillId="0" borderId="10" xfId="0" applyNumberFormat="1" applyFont="1" applyBorder="1" applyAlignment="1">
      <alignment/>
    </xf>
    <xf numFmtId="2" fontId="5" fillId="34" borderId="7" xfId="55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2" fontId="5" fillId="0" borderId="7" xfId="55" applyNumberFormat="1" applyFont="1" applyFill="1" applyAlignment="1">
      <alignment/>
    </xf>
    <xf numFmtId="2" fontId="5" fillId="0" borderId="17" xfId="55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12.00390625" style="0" bestFit="1" customWidth="1"/>
    <col min="4" max="4" width="1.7109375" style="0" customWidth="1"/>
    <col min="5" max="5" width="10.421875" style="0" bestFit="1" customWidth="1"/>
    <col min="6" max="6" width="5.00390625" style="0" customWidth="1"/>
    <col min="8" max="8" width="4.28125" style="0" customWidth="1"/>
    <col min="9" max="9" width="8.7109375" style="0" customWidth="1"/>
    <col min="10" max="10" width="0.71875" style="0" customWidth="1"/>
    <col min="11" max="11" width="11.421875" style="0" bestFit="1" customWidth="1"/>
    <col min="12" max="12" width="1.57421875" style="0" customWidth="1"/>
    <col min="14" max="14" width="0.85546875" style="0" customWidth="1"/>
    <col min="15" max="15" width="15.140625" style="0" bestFit="1" customWidth="1"/>
  </cols>
  <sheetData>
    <row r="1" spans="1:15" ht="12.75">
      <c r="A1" s="24"/>
      <c r="B1" s="24"/>
      <c r="C1" s="25" t="s">
        <v>112</v>
      </c>
      <c r="D1" s="24"/>
      <c r="E1" s="24"/>
      <c r="F1" s="24"/>
      <c r="G1" s="24"/>
      <c r="H1" s="24"/>
      <c r="I1" s="24" t="s">
        <v>34</v>
      </c>
      <c r="J1" s="24"/>
      <c r="K1" s="24"/>
      <c r="L1" s="24"/>
      <c r="M1" s="24" t="s">
        <v>75</v>
      </c>
      <c r="N1" s="24"/>
      <c r="O1" s="24"/>
    </row>
    <row r="2" spans="1:15" ht="12.75">
      <c r="A2" s="30">
        <v>699</v>
      </c>
      <c r="B2" s="30" t="s">
        <v>36</v>
      </c>
      <c r="C2" s="39">
        <v>458207.82</v>
      </c>
      <c r="D2" s="24"/>
      <c r="E2" s="31">
        <v>1</v>
      </c>
      <c r="F2" s="30">
        <v>699</v>
      </c>
      <c r="G2" s="30" t="s">
        <v>36</v>
      </c>
      <c r="H2" s="33"/>
      <c r="I2" s="42"/>
      <c r="J2" s="24"/>
      <c r="K2" s="31">
        <v>1</v>
      </c>
      <c r="L2" s="24"/>
      <c r="M2" s="30"/>
      <c r="N2" s="24"/>
      <c r="O2" s="30"/>
    </row>
    <row r="3" spans="1:15" ht="12.75">
      <c r="A3" s="30">
        <v>101</v>
      </c>
      <c r="B3" s="30" t="s">
        <v>0</v>
      </c>
      <c r="C3" s="29">
        <f>-E3*$C$2</f>
        <v>-119933.1888767838</v>
      </c>
      <c r="D3" s="24"/>
      <c r="E3" s="27">
        <v>0.26174409</v>
      </c>
      <c r="F3" s="30">
        <v>101</v>
      </c>
      <c r="G3" s="30" t="s">
        <v>0</v>
      </c>
      <c r="H3" s="34"/>
      <c r="I3" s="32">
        <f aca="true" t="shared" si="0" ref="I3:I49">-K3*$I$2</f>
        <v>0</v>
      </c>
      <c r="J3" s="24"/>
      <c r="K3" s="27">
        <v>0.26174409</v>
      </c>
      <c r="L3" s="24"/>
      <c r="M3" s="30"/>
      <c r="N3" s="24"/>
      <c r="O3" s="29">
        <f aca="true" t="shared" si="1" ref="O3:O49">SUM(C3+I3)</f>
        <v>-119933.1888767838</v>
      </c>
    </row>
    <row r="4" spans="1:15" ht="12.75">
      <c r="A4" s="30">
        <v>211</v>
      </c>
      <c r="B4" s="30" t="s">
        <v>1</v>
      </c>
      <c r="C4" s="29">
        <f aca="true" t="shared" si="2" ref="C4:C49">-E4*$C$2</f>
        <v>-328.2005152314</v>
      </c>
      <c r="D4" s="24"/>
      <c r="E4" s="27">
        <v>0.00071627</v>
      </c>
      <c r="F4" s="30">
        <v>211</v>
      </c>
      <c r="G4" s="30" t="s">
        <v>1</v>
      </c>
      <c r="H4" s="34"/>
      <c r="I4" s="32">
        <f t="shared" si="0"/>
        <v>0</v>
      </c>
      <c r="J4" s="24"/>
      <c r="K4" s="27">
        <v>0.00071627</v>
      </c>
      <c r="L4" s="24"/>
      <c r="M4" s="30"/>
      <c r="N4" s="24"/>
      <c r="O4" s="29">
        <f t="shared" si="1"/>
        <v>-328.2005152314</v>
      </c>
    </row>
    <row r="5" spans="1:15" ht="12.75">
      <c r="A5" s="30">
        <v>212</v>
      </c>
      <c r="B5" s="30" t="s">
        <v>74</v>
      </c>
      <c r="C5" s="29">
        <f t="shared" si="2"/>
        <v>-36.8490728844</v>
      </c>
      <c r="D5" s="24"/>
      <c r="E5" s="27">
        <v>8.042E-05</v>
      </c>
      <c r="F5" s="30">
        <v>212</v>
      </c>
      <c r="G5" s="30" t="s">
        <v>74</v>
      </c>
      <c r="H5" s="34"/>
      <c r="I5" s="32">
        <f t="shared" si="0"/>
        <v>0</v>
      </c>
      <c r="J5" s="24"/>
      <c r="K5" s="27">
        <v>8.042E-05</v>
      </c>
      <c r="L5" s="24"/>
      <c r="M5" s="30"/>
      <c r="N5" s="24"/>
      <c r="O5" s="29">
        <f t="shared" si="1"/>
        <v>-36.8490728844</v>
      </c>
    </row>
    <row r="6" spans="1:15" ht="12.75">
      <c r="A6" s="30">
        <v>214</v>
      </c>
      <c r="B6" s="30" t="s">
        <v>0</v>
      </c>
      <c r="C6" s="29">
        <f t="shared" si="2"/>
        <v>-836.9028369954</v>
      </c>
      <c r="D6" s="24"/>
      <c r="E6" s="27">
        <v>0.00182647</v>
      </c>
      <c r="F6" s="30">
        <v>214</v>
      </c>
      <c r="G6" s="30" t="s">
        <v>0</v>
      </c>
      <c r="H6" s="34"/>
      <c r="I6" s="32">
        <f t="shared" si="0"/>
        <v>0</v>
      </c>
      <c r="J6" s="24"/>
      <c r="K6" s="27">
        <v>0.00182647</v>
      </c>
      <c r="L6" s="24"/>
      <c r="M6" s="30"/>
      <c r="N6" s="24"/>
      <c r="O6" s="29">
        <f t="shared" si="1"/>
        <v>-836.9028369954</v>
      </c>
    </row>
    <row r="7" spans="1:15" ht="12.75">
      <c r="A7" s="30">
        <v>514</v>
      </c>
      <c r="B7" s="30" t="s">
        <v>82</v>
      </c>
      <c r="C7" s="29">
        <f t="shared" si="2"/>
        <v>-2502.456188148</v>
      </c>
      <c r="D7" s="24"/>
      <c r="E7" s="27">
        <v>0.0054614</v>
      </c>
      <c r="F7" s="30">
        <v>514</v>
      </c>
      <c r="G7" s="30" t="s">
        <v>82</v>
      </c>
      <c r="H7" s="34"/>
      <c r="I7" s="32">
        <f t="shared" si="0"/>
        <v>0</v>
      </c>
      <c r="J7" s="24"/>
      <c r="K7" s="27">
        <v>0.0054614</v>
      </c>
      <c r="L7" s="24"/>
      <c r="M7" s="30"/>
      <c r="N7" s="24"/>
      <c r="O7" s="29">
        <f t="shared" si="1"/>
        <v>-2502.456188148</v>
      </c>
    </row>
    <row r="8" spans="1:15" ht="12.75">
      <c r="A8" s="30">
        <v>515</v>
      </c>
      <c r="B8" s="30" t="s">
        <v>83</v>
      </c>
      <c r="C8" s="29">
        <f t="shared" si="2"/>
        <v>-1010.8064509200001</v>
      </c>
      <c r="D8" s="24"/>
      <c r="E8" s="27">
        <v>0.002206</v>
      </c>
      <c r="F8" s="30">
        <v>515</v>
      </c>
      <c r="G8" s="30" t="s">
        <v>83</v>
      </c>
      <c r="H8" s="34"/>
      <c r="I8" s="32">
        <f t="shared" si="0"/>
        <v>0</v>
      </c>
      <c r="J8" s="24"/>
      <c r="K8" s="27">
        <v>0.002206</v>
      </c>
      <c r="L8" s="24"/>
      <c r="M8" s="29">
        <f>SUM(I8*0.3531)</f>
        <v>0</v>
      </c>
      <c r="N8" s="24"/>
      <c r="O8" s="29">
        <f t="shared" si="1"/>
        <v>-1010.8064509200001</v>
      </c>
    </row>
    <row r="9" spans="1:15" ht="12.75">
      <c r="A9" s="30">
        <v>516</v>
      </c>
      <c r="B9" s="30" t="s">
        <v>90</v>
      </c>
      <c r="C9" s="29">
        <f t="shared" si="2"/>
        <v>-4940.5708342115995</v>
      </c>
      <c r="D9" s="24"/>
      <c r="E9" s="27">
        <v>0.01078238</v>
      </c>
      <c r="F9" s="30">
        <v>516</v>
      </c>
      <c r="G9" s="30" t="s">
        <v>90</v>
      </c>
      <c r="H9" s="34"/>
      <c r="I9" s="32">
        <f t="shared" si="0"/>
        <v>0</v>
      </c>
      <c r="J9" s="24"/>
      <c r="K9" s="27">
        <v>0.01078238</v>
      </c>
      <c r="L9" s="24"/>
      <c r="M9" s="29">
        <f aca="true" t="shared" si="3" ref="M9:M36">SUM(I9*0.3531)</f>
        <v>0</v>
      </c>
      <c r="N9" s="24"/>
      <c r="O9" s="29">
        <f t="shared" si="1"/>
        <v>-4940.5708342115995</v>
      </c>
    </row>
    <row r="10" spans="1:15" ht="12.75">
      <c r="A10" s="30">
        <v>519</v>
      </c>
      <c r="B10" s="30" t="s">
        <v>99</v>
      </c>
      <c r="C10" s="29">
        <f t="shared" si="2"/>
        <v>-991.4425884468</v>
      </c>
      <c r="D10" s="24"/>
      <c r="E10" s="27">
        <v>0.00216374</v>
      </c>
      <c r="F10" s="30">
        <v>519</v>
      </c>
      <c r="G10" s="30" t="s">
        <v>99</v>
      </c>
      <c r="H10" s="34"/>
      <c r="I10" s="32">
        <f t="shared" si="0"/>
        <v>0</v>
      </c>
      <c r="J10" s="24"/>
      <c r="K10" s="27">
        <v>0.00216374</v>
      </c>
      <c r="L10" s="24"/>
      <c r="M10" s="29">
        <f t="shared" si="3"/>
        <v>0</v>
      </c>
      <c r="N10" s="24"/>
      <c r="O10" s="29">
        <f t="shared" si="1"/>
        <v>-991.4425884468</v>
      </c>
    </row>
    <row r="11" spans="1:15" ht="12.75">
      <c r="A11" s="30">
        <v>617</v>
      </c>
      <c r="B11" s="30" t="s">
        <v>2</v>
      </c>
      <c r="C11" s="29">
        <f t="shared" si="2"/>
        <v>-26658.8562951522</v>
      </c>
      <c r="D11" s="24"/>
      <c r="E11" s="27">
        <v>0.05818071</v>
      </c>
      <c r="F11" s="30">
        <v>617</v>
      </c>
      <c r="G11" s="30" t="s">
        <v>2</v>
      </c>
      <c r="H11" s="34"/>
      <c r="I11" s="32">
        <f t="shared" si="0"/>
        <v>0</v>
      </c>
      <c r="J11" s="24"/>
      <c r="K11" s="27">
        <v>0.05818071</v>
      </c>
      <c r="L11" s="24"/>
      <c r="M11" s="29">
        <f t="shared" si="3"/>
        <v>0</v>
      </c>
      <c r="N11" s="24"/>
      <c r="O11" s="29">
        <f t="shared" si="1"/>
        <v>-26658.8562951522</v>
      </c>
    </row>
    <row r="12" spans="1:15" ht="12.75">
      <c r="A12" s="30">
        <v>621</v>
      </c>
      <c r="B12" s="30" t="s">
        <v>3</v>
      </c>
      <c r="C12" s="29">
        <f t="shared" si="2"/>
        <v>-4749.6722922432</v>
      </c>
      <c r="D12" s="24"/>
      <c r="E12" s="27">
        <v>0.01036576</v>
      </c>
      <c r="F12" s="30">
        <v>621</v>
      </c>
      <c r="G12" s="30" t="s">
        <v>3</v>
      </c>
      <c r="H12" s="34"/>
      <c r="I12" s="32">
        <f t="shared" si="0"/>
        <v>0</v>
      </c>
      <c r="J12" s="24"/>
      <c r="K12" s="27">
        <v>0.01036576</v>
      </c>
      <c r="L12" s="24"/>
      <c r="M12" s="29">
        <f t="shared" si="3"/>
        <v>0</v>
      </c>
      <c r="N12" s="24"/>
      <c r="O12" s="29">
        <f t="shared" si="1"/>
        <v>-4749.6722922432</v>
      </c>
    </row>
    <row r="13" spans="1:15" ht="12.75">
      <c r="A13" s="30">
        <v>623</v>
      </c>
      <c r="B13" s="30" t="s">
        <v>84</v>
      </c>
      <c r="C13" s="29">
        <f t="shared" si="2"/>
        <v>-2386.208864214</v>
      </c>
      <c r="D13" s="24"/>
      <c r="E13" s="27">
        <v>0.0052077</v>
      </c>
      <c r="F13" s="30">
        <v>623</v>
      </c>
      <c r="G13" s="30" t="s">
        <v>9</v>
      </c>
      <c r="H13" s="34"/>
      <c r="I13" s="32">
        <f t="shared" si="0"/>
        <v>0</v>
      </c>
      <c r="J13" s="24"/>
      <c r="K13" s="27">
        <v>0.0052077</v>
      </c>
      <c r="L13" s="24"/>
      <c r="M13" s="29">
        <f t="shared" si="3"/>
        <v>0</v>
      </c>
      <c r="N13" s="24"/>
      <c r="O13" s="29">
        <f t="shared" si="1"/>
        <v>-2386.208864214</v>
      </c>
    </row>
    <row r="14" spans="1:15" ht="12.75">
      <c r="A14" s="30">
        <v>624</v>
      </c>
      <c r="B14" s="30" t="s">
        <v>4</v>
      </c>
      <c r="C14" s="29">
        <f t="shared" si="2"/>
        <v>-162.159747498</v>
      </c>
      <c r="D14" s="24"/>
      <c r="E14" s="27">
        <v>0.0003539</v>
      </c>
      <c r="F14" s="30">
        <v>624</v>
      </c>
      <c r="G14" s="30" t="s">
        <v>4</v>
      </c>
      <c r="H14" s="34"/>
      <c r="I14" s="32">
        <f t="shared" si="0"/>
        <v>0</v>
      </c>
      <c r="J14" s="24"/>
      <c r="K14" s="27">
        <v>0.0003539</v>
      </c>
      <c r="L14" s="24"/>
      <c r="M14" s="29">
        <f t="shared" si="3"/>
        <v>0</v>
      </c>
      <c r="N14" s="24"/>
      <c r="O14" s="29">
        <f t="shared" si="1"/>
        <v>-162.159747498</v>
      </c>
    </row>
    <row r="15" spans="1:15" ht="12.75">
      <c r="A15" s="30">
        <v>626</v>
      </c>
      <c r="B15" s="30" t="s">
        <v>5</v>
      </c>
      <c r="C15" s="29">
        <f t="shared" si="2"/>
        <v>-67.4069524002</v>
      </c>
      <c r="D15" s="24"/>
      <c r="E15" s="27">
        <v>0.00014711</v>
      </c>
      <c r="F15" s="30">
        <v>626</v>
      </c>
      <c r="G15" s="30" t="s">
        <v>5</v>
      </c>
      <c r="H15" s="34"/>
      <c r="I15" s="32">
        <f t="shared" si="0"/>
        <v>0</v>
      </c>
      <c r="J15" s="24"/>
      <c r="K15" s="27">
        <v>0.00014711</v>
      </c>
      <c r="L15" s="24"/>
      <c r="M15" s="29">
        <f t="shared" si="3"/>
        <v>0</v>
      </c>
      <c r="N15" s="24"/>
      <c r="O15" s="29">
        <f t="shared" si="1"/>
        <v>-67.4069524002</v>
      </c>
    </row>
    <row r="16" spans="1:15" ht="12.75">
      <c r="A16" s="30">
        <v>630</v>
      </c>
      <c r="B16" s="30" t="s">
        <v>7</v>
      </c>
      <c r="C16" s="29">
        <f t="shared" si="2"/>
        <v>-2444.6578537331998</v>
      </c>
      <c r="D16" s="24"/>
      <c r="E16" s="27">
        <v>0.00533526</v>
      </c>
      <c r="F16" s="30">
        <v>630</v>
      </c>
      <c r="G16" s="30" t="s">
        <v>7</v>
      </c>
      <c r="H16" s="34"/>
      <c r="I16" s="32">
        <f t="shared" si="0"/>
        <v>0</v>
      </c>
      <c r="J16" s="24"/>
      <c r="K16" s="27">
        <v>0.00533526</v>
      </c>
      <c r="L16" s="24"/>
      <c r="M16" s="29">
        <f t="shared" si="3"/>
        <v>0</v>
      </c>
      <c r="N16" s="24"/>
      <c r="O16" s="29">
        <f t="shared" si="1"/>
        <v>-2444.6578537331998</v>
      </c>
    </row>
    <row r="17" spans="1:15" ht="12.75">
      <c r="A17" s="30">
        <v>631</v>
      </c>
      <c r="B17" s="30" t="s">
        <v>8</v>
      </c>
      <c r="C17" s="29">
        <f t="shared" si="2"/>
        <v>-25847.526036591004</v>
      </c>
      <c r="D17" s="24"/>
      <c r="E17" s="27">
        <v>0.05641005</v>
      </c>
      <c r="F17" s="30">
        <v>631</v>
      </c>
      <c r="G17" s="30" t="s">
        <v>8</v>
      </c>
      <c r="H17" s="34"/>
      <c r="I17" s="32">
        <f t="shared" si="0"/>
        <v>0</v>
      </c>
      <c r="J17" s="24"/>
      <c r="K17" s="27">
        <v>0.05641005</v>
      </c>
      <c r="L17" s="24"/>
      <c r="M17" s="29">
        <f t="shared" si="3"/>
        <v>0</v>
      </c>
      <c r="N17" s="24"/>
      <c r="O17" s="29">
        <f t="shared" si="1"/>
        <v>-25847.526036591004</v>
      </c>
    </row>
    <row r="18" spans="1:15" ht="12.75">
      <c r="A18" s="30">
        <v>632</v>
      </c>
      <c r="B18" s="30" t="s">
        <v>9</v>
      </c>
      <c r="C18" s="29">
        <f t="shared" si="2"/>
        <v>-5334.629559411601</v>
      </c>
      <c r="D18" s="24"/>
      <c r="E18" s="27">
        <v>0.01164238</v>
      </c>
      <c r="F18" s="30">
        <v>632</v>
      </c>
      <c r="G18" s="30" t="s">
        <v>9</v>
      </c>
      <c r="H18" s="34"/>
      <c r="I18" s="32">
        <f t="shared" si="0"/>
        <v>0</v>
      </c>
      <c r="J18" s="24"/>
      <c r="K18" s="27">
        <v>0.01164238</v>
      </c>
      <c r="L18" s="24"/>
      <c r="M18" s="29">
        <f t="shared" si="3"/>
        <v>0</v>
      </c>
      <c r="N18" s="24"/>
      <c r="O18" s="29">
        <f t="shared" si="1"/>
        <v>-5334.629559411601</v>
      </c>
    </row>
    <row r="19" spans="1:15" ht="12.75">
      <c r="A19" s="30">
        <v>633</v>
      </c>
      <c r="B19" s="30" t="s">
        <v>10</v>
      </c>
      <c r="C19" s="29">
        <f t="shared" si="2"/>
        <v>-857.1510405611999</v>
      </c>
      <c r="D19" s="24"/>
      <c r="E19" s="27">
        <v>0.00187066</v>
      </c>
      <c r="F19" s="30">
        <v>633</v>
      </c>
      <c r="G19" s="30" t="s">
        <v>10</v>
      </c>
      <c r="H19" s="34"/>
      <c r="I19" s="32">
        <f t="shared" si="0"/>
        <v>0</v>
      </c>
      <c r="J19" s="24"/>
      <c r="K19" s="27">
        <v>0.00187066</v>
      </c>
      <c r="L19" s="24"/>
      <c r="M19" s="29">
        <f t="shared" si="3"/>
        <v>0</v>
      </c>
      <c r="N19" s="24"/>
      <c r="O19" s="29">
        <f t="shared" si="1"/>
        <v>-857.1510405611999</v>
      </c>
    </row>
    <row r="20" spans="1:15" ht="12.75">
      <c r="A20" s="30">
        <v>634</v>
      </c>
      <c r="B20" s="30" t="s">
        <v>11</v>
      </c>
      <c r="C20" s="29">
        <f t="shared" si="2"/>
        <v>-2650.0770015174003</v>
      </c>
      <c r="D20" s="24"/>
      <c r="E20" s="27">
        <v>0.00578357</v>
      </c>
      <c r="F20" s="30">
        <v>634</v>
      </c>
      <c r="G20" s="30" t="s">
        <v>11</v>
      </c>
      <c r="H20" s="34"/>
      <c r="I20" s="32">
        <f t="shared" si="0"/>
        <v>0</v>
      </c>
      <c r="J20" s="24"/>
      <c r="K20" s="27">
        <v>0.00578357</v>
      </c>
      <c r="L20" s="24"/>
      <c r="M20" s="29">
        <f t="shared" si="3"/>
        <v>0</v>
      </c>
      <c r="N20" s="24"/>
      <c r="O20" s="29">
        <f t="shared" si="1"/>
        <v>-2650.0770015174003</v>
      </c>
    </row>
    <row r="21" spans="1:15" ht="12.75">
      <c r="A21" s="30">
        <v>635</v>
      </c>
      <c r="B21" s="30" t="s">
        <v>12</v>
      </c>
      <c r="C21" s="29">
        <f t="shared" si="2"/>
        <v>-397.1103892812</v>
      </c>
      <c r="D21" s="24"/>
      <c r="E21" s="27">
        <v>0.00086666</v>
      </c>
      <c r="F21" s="30">
        <v>635</v>
      </c>
      <c r="G21" s="30" t="s">
        <v>12</v>
      </c>
      <c r="H21" s="34"/>
      <c r="I21" s="32">
        <f t="shared" si="0"/>
        <v>0</v>
      </c>
      <c r="J21" s="24"/>
      <c r="K21" s="27">
        <v>0.00086666</v>
      </c>
      <c r="L21" s="24"/>
      <c r="M21" s="29">
        <f t="shared" si="3"/>
        <v>0</v>
      </c>
      <c r="N21" s="24"/>
      <c r="O21" s="29">
        <f t="shared" si="1"/>
        <v>-397.1103892812</v>
      </c>
    </row>
    <row r="22" spans="1:15" ht="12.75">
      <c r="A22" s="30">
        <v>636</v>
      </c>
      <c r="B22" s="30" t="s">
        <v>13</v>
      </c>
      <c r="C22" s="29">
        <f t="shared" si="2"/>
        <v>-16169.7919836222</v>
      </c>
      <c r="D22" s="24"/>
      <c r="E22" s="27">
        <v>0.03528921</v>
      </c>
      <c r="F22" s="30">
        <v>636</v>
      </c>
      <c r="G22" s="30" t="s">
        <v>13</v>
      </c>
      <c r="H22" s="34"/>
      <c r="I22" s="32">
        <f t="shared" si="0"/>
        <v>0</v>
      </c>
      <c r="J22" s="24"/>
      <c r="K22" s="27">
        <v>0.03528921</v>
      </c>
      <c r="L22" s="24"/>
      <c r="M22" s="29">
        <f t="shared" si="3"/>
        <v>0</v>
      </c>
      <c r="N22" s="24"/>
      <c r="O22" s="29">
        <f t="shared" si="1"/>
        <v>-16169.7919836222</v>
      </c>
    </row>
    <row r="23" spans="1:15" ht="12.75">
      <c r="A23" s="30">
        <v>638</v>
      </c>
      <c r="B23" s="30" t="s">
        <v>14</v>
      </c>
      <c r="C23" s="29">
        <f t="shared" si="2"/>
        <v>-810.271798497</v>
      </c>
      <c r="D23" s="24"/>
      <c r="E23" s="27">
        <v>0.00176835</v>
      </c>
      <c r="F23" s="30">
        <v>638</v>
      </c>
      <c r="G23" s="30" t="s">
        <v>14</v>
      </c>
      <c r="H23" s="34"/>
      <c r="I23" s="32">
        <f t="shared" si="0"/>
        <v>0</v>
      </c>
      <c r="J23" s="24"/>
      <c r="K23" s="27">
        <v>0.00176835</v>
      </c>
      <c r="L23" s="24"/>
      <c r="M23" s="29">
        <f t="shared" si="3"/>
        <v>0</v>
      </c>
      <c r="N23" s="24"/>
      <c r="O23" s="29">
        <f t="shared" si="1"/>
        <v>-810.271798497</v>
      </c>
    </row>
    <row r="24" spans="1:15" ht="12.75">
      <c r="A24" s="30">
        <v>639</v>
      </c>
      <c r="B24" s="30" t="s">
        <v>15</v>
      </c>
      <c r="C24" s="29">
        <f t="shared" si="2"/>
        <v>-1616.7817107918</v>
      </c>
      <c r="D24" s="24"/>
      <c r="E24" s="27">
        <v>0.00352849</v>
      </c>
      <c r="F24" s="30">
        <v>639</v>
      </c>
      <c r="G24" s="30" t="s">
        <v>15</v>
      </c>
      <c r="H24" s="34"/>
      <c r="I24" s="32">
        <f t="shared" si="0"/>
        <v>0</v>
      </c>
      <c r="J24" s="24"/>
      <c r="K24" s="27">
        <v>0.00352849</v>
      </c>
      <c r="L24" s="24"/>
      <c r="M24" s="29">
        <f t="shared" si="3"/>
        <v>0</v>
      </c>
      <c r="N24" s="24"/>
      <c r="O24" s="29">
        <f t="shared" si="1"/>
        <v>-1616.7817107918</v>
      </c>
    </row>
    <row r="25" spans="1:15" ht="12.75">
      <c r="A25" s="30">
        <v>640</v>
      </c>
      <c r="B25" s="30" t="s">
        <v>16</v>
      </c>
      <c r="C25" s="29">
        <f t="shared" si="2"/>
        <v>-2150.5892390136</v>
      </c>
      <c r="D25" s="24"/>
      <c r="E25" s="27">
        <v>0.00469348</v>
      </c>
      <c r="F25" s="30">
        <v>640</v>
      </c>
      <c r="G25" s="30" t="s">
        <v>16</v>
      </c>
      <c r="H25" s="34"/>
      <c r="I25" s="32">
        <f t="shared" si="0"/>
        <v>0</v>
      </c>
      <c r="J25" s="24"/>
      <c r="K25" s="27">
        <v>0.00469348</v>
      </c>
      <c r="L25" s="24"/>
      <c r="M25" s="29">
        <f t="shared" si="3"/>
        <v>0</v>
      </c>
      <c r="N25" s="24"/>
      <c r="O25" s="29">
        <f t="shared" si="1"/>
        <v>-2150.5892390136</v>
      </c>
    </row>
    <row r="26" spans="1:15" ht="12.75">
      <c r="A26" s="30">
        <v>641</v>
      </c>
      <c r="B26" s="30" t="s">
        <v>38</v>
      </c>
      <c r="C26" s="29">
        <f t="shared" si="2"/>
        <v>-1.4754291804000002</v>
      </c>
      <c r="D26" s="24"/>
      <c r="E26" s="27">
        <v>3.22E-06</v>
      </c>
      <c r="F26" s="30">
        <v>641</v>
      </c>
      <c r="G26" s="30" t="s">
        <v>38</v>
      </c>
      <c r="H26" s="34"/>
      <c r="I26" s="32">
        <f t="shared" si="0"/>
        <v>0</v>
      </c>
      <c r="J26" s="24"/>
      <c r="K26" s="27">
        <v>3.22E-06</v>
      </c>
      <c r="L26" s="24"/>
      <c r="M26" s="29">
        <f t="shared" si="3"/>
        <v>0</v>
      </c>
      <c r="N26" s="24"/>
      <c r="O26" s="29">
        <f t="shared" si="1"/>
        <v>-1.4754291804000002</v>
      </c>
    </row>
    <row r="27" spans="1:15" ht="12.75">
      <c r="A27" s="30">
        <v>642</v>
      </c>
      <c r="B27" s="30" t="s">
        <v>17</v>
      </c>
      <c r="C27" s="29">
        <f t="shared" si="2"/>
        <v>-438.6148536168</v>
      </c>
      <c r="D27" s="24"/>
      <c r="E27" s="27">
        <v>0.00095724</v>
      </c>
      <c r="F27" s="30">
        <v>642</v>
      </c>
      <c r="G27" s="30" t="s">
        <v>17</v>
      </c>
      <c r="H27" s="34"/>
      <c r="I27" s="32">
        <f t="shared" si="0"/>
        <v>0</v>
      </c>
      <c r="J27" s="24"/>
      <c r="K27" s="27">
        <v>0.00095724</v>
      </c>
      <c r="L27" s="24"/>
      <c r="M27" s="29">
        <f t="shared" si="3"/>
        <v>0</v>
      </c>
      <c r="N27" s="24"/>
      <c r="O27" s="29">
        <f t="shared" si="1"/>
        <v>-438.6148536168</v>
      </c>
    </row>
    <row r="28" spans="1:15" ht="12.75">
      <c r="A28" s="30">
        <v>643</v>
      </c>
      <c r="B28" s="30" t="s">
        <v>18</v>
      </c>
      <c r="C28" s="29">
        <f t="shared" si="2"/>
        <v>-679.4855404344</v>
      </c>
      <c r="D28" s="24"/>
      <c r="E28" s="27">
        <v>0.00148292</v>
      </c>
      <c r="F28" s="30">
        <v>643</v>
      </c>
      <c r="G28" s="30" t="s">
        <v>18</v>
      </c>
      <c r="H28" s="34"/>
      <c r="I28" s="32">
        <f t="shared" si="0"/>
        <v>0</v>
      </c>
      <c r="J28" s="24"/>
      <c r="K28" s="27">
        <v>0.00148292</v>
      </c>
      <c r="L28" s="24"/>
      <c r="M28" s="29">
        <f t="shared" si="3"/>
        <v>0</v>
      </c>
      <c r="N28" s="24"/>
      <c r="O28" s="29">
        <f t="shared" si="1"/>
        <v>-679.4855404344</v>
      </c>
    </row>
    <row r="29" spans="1:15" ht="12.75">
      <c r="A29" s="30">
        <v>644</v>
      </c>
      <c r="B29" s="30" t="s">
        <v>19</v>
      </c>
      <c r="C29" s="29">
        <f t="shared" si="2"/>
        <v>-806.697777501</v>
      </c>
      <c r="D29" s="24"/>
      <c r="E29" s="27">
        <v>0.00176055</v>
      </c>
      <c r="F29" s="30">
        <v>644</v>
      </c>
      <c r="G29" s="30" t="s">
        <v>19</v>
      </c>
      <c r="H29" s="34"/>
      <c r="I29" s="32">
        <f t="shared" si="0"/>
        <v>0</v>
      </c>
      <c r="J29" s="24"/>
      <c r="K29" s="27">
        <v>0.00176055</v>
      </c>
      <c r="L29" s="24"/>
      <c r="M29" s="29">
        <f t="shared" si="3"/>
        <v>0</v>
      </c>
      <c r="N29" s="24"/>
      <c r="O29" s="29">
        <f t="shared" si="1"/>
        <v>-806.697777501</v>
      </c>
    </row>
    <row r="30" spans="1:15" ht="12.75">
      <c r="A30" s="30">
        <v>645</v>
      </c>
      <c r="B30" s="30" t="s">
        <v>20</v>
      </c>
      <c r="C30" s="29">
        <f t="shared" si="2"/>
        <v>-308.098938168</v>
      </c>
      <c r="D30" s="24"/>
      <c r="E30" s="27">
        <v>0.0006724</v>
      </c>
      <c r="F30" s="30">
        <v>645</v>
      </c>
      <c r="G30" s="30" t="s">
        <v>20</v>
      </c>
      <c r="H30" s="34"/>
      <c r="I30" s="32">
        <f t="shared" si="0"/>
        <v>0</v>
      </c>
      <c r="J30" s="24"/>
      <c r="K30" s="27">
        <v>0.0006724</v>
      </c>
      <c r="L30" s="24"/>
      <c r="M30" s="29">
        <f t="shared" si="3"/>
        <v>0</v>
      </c>
      <c r="N30" s="24"/>
      <c r="O30" s="29">
        <f t="shared" si="1"/>
        <v>-308.098938168</v>
      </c>
    </row>
    <row r="31" spans="1:15" ht="12.75">
      <c r="A31" s="30">
        <v>646</v>
      </c>
      <c r="B31" s="30" t="s">
        <v>21</v>
      </c>
      <c r="C31" s="29">
        <f t="shared" si="2"/>
        <v>-2159.877111525</v>
      </c>
      <c r="D31" s="24"/>
      <c r="E31" s="27">
        <v>0.00471375</v>
      </c>
      <c r="F31" s="30">
        <v>646</v>
      </c>
      <c r="G31" s="30" t="s">
        <v>21</v>
      </c>
      <c r="H31" s="34"/>
      <c r="I31" s="32">
        <f t="shared" si="0"/>
        <v>0</v>
      </c>
      <c r="J31" s="24"/>
      <c r="K31" s="27">
        <v>0.00471375</v>
      </c>
      <c r="L31" s="24"/>
      <c r="M31" s="29">
        <f t="shared" si="3"/>
        <v>0</v>
      </c>
      <c r="N31" s="24"/>
      <c r="O31" s="29">
        <f t="shared" si="1"/>
        <v>-2159.877111525</v>
      </c>
    </row>
    <row r="32" spans="1:15" ht="12.75">
      <c r="A32" s="30">
        <v>647</v>
      </c>
      <c r="B32" s="30" t="s">
        <v>22</v>
      </c>
      <c r="C32" s="29">
        <f t="shared" si="2"/>
        <v>-4628.6458607466</v>
      </c>
      <c r="D32" s="24"/>
      <c r="E32" s="27">
        <v>0.01010163</v>
      </c>
      <c r="F32" s="30">
        <v>647</v>
      </c>
      <c r="G32" s="30" t="s">
        <v>22</v>
      </c>
      <c r="H32" s="34"/>
      <c r="I32" s="32">
        <f t="shared" si="0"/>
        <v>0</v>
      </c>
      <c r="J32" s="24"/>
      <c r="K32" s="27">
        <v>0.01010163</v>
      </c>
      <c r="L32" s="24"/>
      <c r="M32" s="29">
        <f t="shared" si="3"/>
        <v>0</v>
      </c>
      <c r="N32" s="24"/>
      <c r="O32" s="29">
        <f t="shared" si="1"/>
        <v>-4628.6458607466</v>
      </c>
    </row>
    <row r="33" spans="1:15" ht="12.75">
      <c r="A33" s="30">
        <v>648</v>
      </c>
      <c r="B33" s="30" t="s">
        <v>23</v>
      </c>
      <c r="C33" s="29">
        <f t="shared" si="2"/>
        <v>-1224.2579817888</v>
      </c>
      <c r="D33" s="24"/>
      <c r="E33" s="27">
        <v>0.00267184</v>
      </c>
      <c r="F33" s="30">
        <v>648</v>
      </c>
      <c r="G33" s="30" t="s">
        <v>23</v>
      </c>
      <c r="H33" s="34"/>
      <c r="I33" s="32">
        <f t="shared" si="0"/>
        <v>0</v>
      </c>
      <c r="J33" s="24"/>
      <c r="K33" s="27">
        <v>0.00267184</v>
      </c>
      <c r="L33" s="24"/>
      <c r="M33" s="29">
        <f t="shared" si="3"/>
        <v>0</v>
      </c>
      <c r="N33" s="24"/>
      <c r="O33" s="29">
        <f t="shared" si="1"/>
        <v>-1224.2579817888</v>
      </c>
    </row>
    <row r="34" spans="1:15" ht="12.75">
      <c r="A34" s="30">
        <v>649</v>
      </c>
      <c r="B34" s="30" t="s">
        <v>102</v>
      </c>
      <c r="C34" s="29">
        <f t="shared" si="2"/>
        <v>-10632.3504789222</v>
      </c>
      <c r="D34" s="24"/>
      <c r="E34" s="27">
        <v>0.02320421</v>
      </c>
      <c r="F34" s="30">
        <v>649</v>
      </c>
      <c r="G34" s="30" t="s">
        <v>102</v>
      </c>
      <c r="H34" s="34"/>
      <c r="I34" s="32">
        <f t="shared" si="0"/>
        <v>0</v>
      </c>
      <c r="J34" s="24"/>
      <c r="K34" s="27">
        <v>0.02320421</v>
      </c>
      <c r="L34" s="24"/>
      <c r="M34" s="29">
        <f t="shared" si="3"/>
        <v>0</v>
      </c>
      <c r="N34" s="24"/>
      <c r="O34" s="29">
        <f>SUM(C34+I34)</f>
        <v>-10632.3504789222</v>
      </c>
    </row>
    <row r="35" spans="1:15" ht="12.75">
      <c r="A35" s="30">
        <v>650</v>
      </c>
      <c r="B35" s="30" t="s">
        <v>24</v>
      </c>
      <c r="C35" s="29">
        <f t="shared" si="2"/>
        <v>-13252.0070632698</v>
      </c>
      <c r="D35" s="24"/>
      <c r="E35" s="27">
        <v>0.02892139</v>
      </c>
      <c r="F35" s="30">
        <v>650</v>
      </c>
      <c r="G35" s="30" t="s">
        <v>24</v>
      </c>
      <c r="H35" s="34"/>
      <c r="I35" s="32">
        <f t="shared" si="0"/>
        <v>0</v>
      </c>
      <c r="J35" s="24"/>
      <c r="K35" s="27">
        <v>0.02892139</v>
      </c>
      <c r="L35" s="24"/>
      <c r="M35" s="29">
        <f t="shared" si="3"/>
        <v>0</v>
      </c>
      <c r="N35" s="24"/>
      <c r="O35" s="29">
        <f t="shared" si="1"/>
        <v>-13252.0070632698</v>
      </c>
    </row>
    <row r="36" spans="1:15" ht="12.75">
      <c r="A36" s="30">
        <v>651</v>
      </c>
      <c r="B36" s="30" t="s">
        <v>94</v>
      </c>
      <c r="C36" s="29">
        <f t="shared" si="2"/>
        <v>-129.67281306</v>
      </c>
      <c r="D36" s="24"/>
      <c r="E36" s="27">
        <v>0.000283</v>
      </c>
      <c r="F36" s="30">
        <v>651</v>
      </c>
      <c r="G36" s="30" t="s">
        <v>94</v>
      </c>
      <c r="H36" s="34"/>
      <c r="I36" s="32">
        <f t="shared" si="0"/>
        <v>0</v>
      </c>
      <c r="J36" s="24"/>
      <c r="K36" s="27">
        <v>0.000283</v>
      </c>
      <c r="L36" s="24"/>
      <c r="M36" s="29">
        <f t="shared" si="3"/>
        <v>0</v>
      </c>
      <c r="N36" s="24"/>
      <c r="O36" s="29">
        <f t="shared" si="1"/>
        <v>-129.67281306</v>
      </c>
    </row>
    <row r="37" spans="1:15" ht="12.75">
      <c r="A37" s="30">
        <v>652</v>
      </c>
      <c r="B37" s="30" t="s">
        <v>25</v>
      </c>
      <c r="C37" s="29">
        <f t="shared" si="2"/>
        <v>-105415.53850142281</v>
      </c>
      <c r="D37" s="24"/>
      <c r="E37" s="27">
        <v>0.23006054</v>
      </c>
      <c r="F37" s="30">
        <v>652</v>
      </c>
      <c r="G37" s="30" t="s">
        <v>25</v>
      </c>
      <c r="H37" s="34"/>
      <c r="I37" s="32">
        <f t="shared" si="0"/>
        <v>0</v>
      </c>
      <c r="J37" s="24"/>
      <c r="K37" s="27">
        <v>0.23006054</v>
      </c>
      <c r="L37" s="24"/>
      <c r="M37" s="29"/>
      <c r="N37" s="24"/>
      <c r="O37" s="29">
        <f t="shared" si="1"/>
        <v>-105415.53850142281</v>
      </c>
    </row>
    <row r="38" spans="1:15" ht="12.75">
      <c r="A38" s="30">
        <v>653</v>
      </c>
      <c r="B38" s="30" t="s">
        <v>26</v>
      </c>
      <c r="C38" s="29">
        <f t="shared" si="2"/>
        <v>-25325.5860909072</v>
      </c>
      <c r="D38" s="24"/>
      <c r="E38" s="27">
        <v>0.05527096</v>
      </c>
      <c r="F38" s="30">
        <v>653</v>
      </c>
      <c r="G38" s="30" t="s">
        <v>26</v>
      </c>
      <c r="H38" s="34"/>
      <c r="I38" s="32">
        <f t="shared" si="0"/>
        <v>0</v>
      </c>
      <c r="J38" s="24"/>
      <c r="K38" s="27">
        <v>0.05527096</v>
      </c>
      <c r="L38" s="24"/>
      <c r="M38" s="29"/>
      <c r="N38" s="24"/>
      <c r="O38" s="29">
        <f t="shared" si="1"/>
        <v>-25325.5860909072</v>
      </c>
    </row>
    <row r="39" spans="1:15" ht="12.75">
      <c r="A39" s="30">
        <v>654</v>
      </c>
      <c r="B39" s="30" t="s">
        <v>27</v>
      </c>
      <c r="C39" s="29">
        <f t="shared" si="2"/>
        <v>-17721.384467862597</v>
      </c>
      <c r="D39" s="24"/>
      <c r="E39" s="27">
        <v>0.03867543</v>
      </c>
      <c r="F39" s="30">
        <v>654</v>
      </c>
      <c r="G39" s="30" t="s">
        <v>27</v>
      </c>
      <c r="H39" s="34"/>
      <c r="I39" s="32">
        <f t="shared" si="0"/>
        <v>0</v>
      </c>
      <c r="J39" s="24"/>
      <c r="K39" s="27">
        <v>0.03867543</v>
      </c>
      <c r="L39" s="24"/>
      <c r="M39" s="29"/>
      <c r="N39" s="24"/>
      <c r="O39" s="29">
        <f t="shared" si="1"/>
        <v>-17721.384467862597</v>
      </c>
    </row>
    <row r="40" spans="1:15" ht="12.75">
      <c r="A40" s="30">
        <v>658</v>
      </c>
      <c r="B40" s="30" t="s">
        <v>28</v>
      </c>
      <c r="C40" s="29">
        <f t="shared" si="2"/>
        <v>-19031.2356704274</v>
      </c>
      <c r="D40" s="24"/>
      <c r="E40" s="27">
        <v>0.04153407</v>
      </c>
      <c r="F40" s="30">
        <v>658</v>
      </c>
      <c r="G40" s="30" t="s">
        <v>28</v>
      </c>
      <c r="H40" s="34"/>
      <c r="I40" s="32">
        <f t="shared" si="0"/>
        <v>0</v>
      </c>
      <c r="J40" s="24"/>
      <c r="K40" s="27">
        <v>0.04153407</v>
      </c>
      <c r="L40" s="24"/>
      <c r="M40" s="29"/>
      <c r="N40" s="24"/>
      <c r="O40" s="29">
        <f t="shared" si="1"/>
        <v>-19031.2356704274</v>
      </c>
    </row>
    <row r="41" spans="1:15" ht="12.75">
      <c r="A41" s="30">
        <v>659</v>
      </c>
      <c r="B41" s="30" t="s">
        <v>29</v>
      </c>
      <c r="C41" s="29">
        <f t="shared" si="2"/>
        <v>-6377.5655426700005</v>
      </c>
      <c r="D41" s="24"/>
      <c r="E41" s="27">
        <v>0.0139185</v>
      </c>
      <c r="F41" s="30">
        <v>659</v>
      </c>
      <c r="G41" s="30" t="s">
        <v>29</v>
      </c>
      <c r="H41" s="34"/>
      <c r="I41" s="32">
        <f t="shared" si="0"/>
        <v>0</v>
      </c>
      <c r="J41" s="24"/>
      <c r="K41" s="27">
        <v>0.0139185</v>
      </c>
      <c r="L41" s="24"/>
      <c r="M41" s="29"/>
      <c r="N41" s="24"/>
      <c r="O41" s="29">
        <f t="shared" si="1"/>
        <v>-6377.5655426700005</v>
      </c>
    </row>
    <row r="42" spans="1:15" ht="12.75">
      <c r="A42" s="30">
        <v>660</v>
      </c>
      <c r="B42" s="30" t="s">
        <v>30</v>
      </c>
      <c r="C42" s="29">
        <f t="shared" si="2"/>
        <v>-6248.648772513</v>
      </c>
      <c r="D42" s="24"/>
      <c r="E42" s="27">
        <v>0.01363715</v>
      </c>
      <c r="F42" s="30">
        <v>660</v>
      </c>
      <c r="G42" s="30" t="s">
        <v>30</v>
      </c>
      <c r="H42" s="34"/>
      <c r="I42" s="32">
        <f t="shared" si="0"/>
        <v>0</v>
      </c>
      <c r="J42" s="24"/>
      <c r="K42" s="27">
        <v>0.01363715</v>
      </c>
      <c r="L42" s="24"/>
      <c r="M42" s="29">
        <f>SUM(I42*0.3531)</f>
        <v>0</v>
      </c>
      <c r="N42" s="24">
        <v>0</v>
      </c>
      <c r="O42" s="29">
        <f t="shared" si="1"/>
        <v>-6248.648772513</v>
      </c>
    </row>
    <row r="43" spans="1:15" ht="12.75">
      <c r="A43" s="30">
        <v>662</v>
      </c>
      <c r="B43" s="30" t="s">
        <v>93</v>
      </c>
      <c r="C43" s="29">
        <f t="shared" si="2"/>
        <v>-685.112332464</v>
      </c>
      <c r="D43" s="24"/>
      <c r="E43" s="27">
        <v>0.0014952</v>
      </c>
      <c r="F43" s="30">
        <v>662</v>
      </c>
      <c r="G43" s="30" t="s">
        <v>93</v>
      </c>
      <c r="H43" s="34"/>
      <c r="I43" s="32">
        <f t="shared" si="0"/>
        <v>0</v>
      </c>
      <c r="J43" s="24"/>
      <c r="K43" s="27">
        <v>0.0014952</v>
      </c>
      <c r="L43" s="24"/>
      <c r="M43" s="29">
        <f>SUM(I43*0.3531)</f>
        <v>0</v>
      </c>
      <c r="N43" s="24"/>
      <c r="O43" s="29">
        <f t="shared" si="1"/>
        <v>-685.112332464</v>
      </c>
    </row>
    <row r="44" spans="1:15" ht="12.75">
      <c r="A44" s="30">
        <v>663</v>
      </c>
      <c r="B44" s="30" t="s">
        <v>31</v>
      </c>
      <c r="C44" s="29">
        <f t="shared" si="2"/>
        <v>-6279.027950979001</v>
      </c>
      <c r="D44" s="24"/>
      <c r="E44" s="27">
        <v>0.01370345</v>
      </c>
      <c r="F44" s="30">
        <v>663</v>
      </c>
      <c r="G44" s="30" t="s">
        <v>31</v>
      </c>
      <c r="H44" s="34"/>
      <c r="I44" s="32">
        <f t="shared" si="0"/>
        <v>0</v>
      </c>
      <c r="J44" s="24"/>
      <c r="K44" s="27">
        <v>0.01370345</v>
      </c>
      <c r="L44" s="24"/>
      <c r="M44" s="29">
        <f>SUM(I44*0.3531)</f>
        <v>0</v>
      </c>
      <c r="N44" s="24">
        <v>0</v>
      </c>
      <c r="O44" s="29">
        <f t="shared" si="1"/>
        <v>-6279.027950979001</v>
      </c>
    </row>
    <row r="45" spans="1:15" ht="12.75">
      <c r="A45" s="30">
        <v>666</v>
      </c>
      <c r="B45" s="30" t="s">
        <v>32</v>
      </c>
      <c r="C45" s="29">
        <f t="shared" si="2"/>
        <v>-2275.5196011366</v>
      </c>
      <c r="D45" s="24"/>
      <c r="E45" s="27">
        <v>0.00496613</v>
      </c>
      <c r="F45" s="30">
        <v>666</v>
      </c>
      <c r="G45" s="30" t="s">
        <v>32</v>
      </c>
      <c r="H45" s="34"/>
      <c r="I45" s="32">
        <f t="shared" si="0"/>
        <v>0</v>
      </c>
      <c r="J45" s="24"/>
      <c r="K45" s="27">
        <v>0.00496613</v>
      </c>
      <c r="L45" s="24"/>
      <c r="M45" s="29">
        <f>SUM(I45*0.3531)</f>
        <v>0</v>
      </c>
      <c r="N45" s="24">
        <v>0</v>
      </c>
      <c r="O45" s="29">
        <f t="shared" si="1"/>
        <v>-2275.5196011366</v>
      </c>
    </row>
    <row r="46" spans="1:15" ht="12.75">
      <c r="A46" s="30">
        <v>683</v>
      </c>
      <c r="B46" s="30" t="s">
        <v>33</v>
      </c>
      <c r="C46" s="29">
        <f t="shared" si="2"/>
        <v>-24.2117012088</v>
      </c>
      <c r="D46" s="24"/>
      <c r="E46" s="27">
        <v>5.284E-05</v>
      </c>
      <c r="F46" s="30">
        <v>683</v>
      </c>
      <c r="G46" s="30" t="s">
        <v>33</v>
      </c>
      <c r="H46" s="34"/>
      <c r="I46" s="32">
        <f t="shared" si="0"/>
        <v>0</v>
      </c>
      <c r="J46" s="24"/>
      <c r="K46" s="27">
        <v>5.284E-05</v>
      </c>
      <c r="L46" s="24"/>
      <c r="M46" s="29">
        <f>SUM(I46*0.3531)</f>
        <v>0</v>
      </c>
      <c r="N46" s="24">
        <v>0</v>
      </c>
      <c r="O46" s="29">
        <f t="shared" si="1"/>
        <v>-24.2117012088</v>
      </c>
    </row>
    <row r="47" spans="1:15" ht="12.75">
      <c r="A47" s="30">
        <v>688</v>
      </c>
      <c r="B47" s="30" t="s">
        <v>37</v>
      </c>
      <c r="C47" s="29">
        <f>-E47*$C$2</f>
        <v>-10714.5163052046</v>
      </c>
      <c r="D47" s="24"/>
      <c r="E47" s="27">
        <v>0.02338353</v>
      </c>
      <c r="F47" s="30">
        <v>688</v>
      </c>
      <c r="G47" s="30" t="s">
        <v>37</v>
      </c>
      <c r="H47" s="34"/>
      <c r="I47" s="32">
        <f>-K47*$I$2</f>
        <v>0</v>
      </c>
      <c r="J47" s="24"/>
      <c r="K47" s="27">
        <v>0.02338353</v>
      </c>
      <c r="L47" s="24"/>
      <c r="M47" s="29"/>
      <c r="N47" s="24"/>
      <c r="O47" s="29">
        <f>SUM(C47+I47)</f>
        <v>-10714.5163052046</v>
      </c>
    </row>
    <row r="48" spans="1:15" ht="12.75">
      <c r="A48" s="30">
        <v>690</v>
      </c>
      <c r="B48" s="30" t="s">
        <v>104</v>
      </c>
      <c r="C48" s="29">
        <f t="shared" si="2"/>
        <v>-393.875442072</v>
      </c>
      <c r="D48" s="24"/>
      <c r="E48" s="27">
        <v>0.0008596</v>
      </c>
      <c r="F48" s="30">
        <v>690</v>
      </c>
      <c r="G48" s="30" t="s">
        <v>104</v>
      </c>
      <c r="H48" s="34"/>
      <c r="I48" s="32">
        <f t="shared" si="0"/>
        <v>0</v>
      </c>
      <c r="J48" s="24"/>
      <c r="K48" s="27">
        <v>0.0008596</v>
      </c>
      <c r="L48" s="24"/>
      <c r="M48" s="29">
        <f>SUM(I48*0.3531)</f>
        <v>0</v>
      </c>
      <c r="N48" s="24"/>
      <c r="O48" s="29">
        <f t="shared" si="1"/>
        <v>-393.875442072</v>
      </c>
    </row>
    <row r="49" spans="1:15" ht="12.75">
      <c r="A49" s="30">
        <v>691</v>
      </c>
      <c r="B49" s="30" t="s">
        <v>105</v>
      </c>
      <c r="C49" s="29">
        <f t="shared" si="2"/>
        <v>-571.1056447698</v>
      </c>
      <c r="D49" s="24"/>
      <c r="E49" s="27">
        <v>0.00124639</v>
      </c>
      <c r="F49" s="30">
        <v>691</v>
      </c>
      <c r="G49" s="30" t="s">
        <v>105</v>
      </c>
      <c r="H49" s="35"/>
      <c r="I49" s="32">
        <f t="shared" si="0"/>
        <v>0</v>
      </c>
      <c r="J49" s="24"/>
      <c r="K49" s="27">
        <v>0.00124639</v>
      </c>
      <c r="L49" s="24"/>
      <c r="M49" s="29">
        <f>SUM(I49*0.3531)</f>
        <v>0</v>
      </c>
      <c r="N49" s="24"/>
      <c r="O49" s="29">
        <f t="shared" si="1"/>
        <v>-571.1056447698</v>
      </c>
    </row>
    <row r="50" spans="1:15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7">
        <f>SUM(K3:K50)</f>
        <v>1.0000000000000002</v>
      </c>
      <c r="L51" s="24"/>
      <c r="M51" s="26">
        <f>SUM(M8:M50)</f>
        <v>0</v>
      </c>
      <c r="N51" s="24"/>
      <c r="O51" s="28">
        <f>SUM(O3:O50)</f>
        <v>-458207.8200000001</v>
      </c>
    </row>
    <row r="52" spans="1:15" ht="12.75">
      <c r="A52" s="24"/>
      <c r="B52" s="24"/>
      <c r="C52" s="29">
        <f>SUM(C3:C49)</f>
        <v>-458207.8200000001</v>
      </c>
      <c r="D52" s="29"/>
      <c r="E52" s="27">
        <f>SUM(E3:E50)</f>
        <v>1.0000000000000002</v>
      </c>
      <c r="F52" s="30"/>
      <c r="G52" s="30"/>
      <c r="H52" s="30"/>
      <c r="I52" s="29">
        <f>SUM(I3:I51)</f>
        <v>0</v>
      </c>
      <c r="J52" s="24"/>
      <c r="K52" s="27">
        <f>K51-K2</f>
        <v>0</v>
      </c>
      <c r="L52" s="24"/>
      <c r="M52" s="24"/>
      <c r="N52" s="24"/>
      <c r="O52" s="36"/>
    </row>
  </sheetData>
  <sheetProtection/>
  <printOptions/>
  <pageMargins left="0" right="0" top="0.75" bottom="0.75" header="0.3" footer="0.3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28125" style="0" customWidth="1"/>
    <col min="2" max="2" width="11.28125" style="0" bestFit="1" customWidth="1"/>
    <col min="3" max="3" width="10.57421875" style="0" bestFit="1" customWidth="1"/>
    <col min="4" max="4" width="1.1484375" style="0" customWidth="1"/>
    <col min="5" max="5" width="10.00390625" style="0" bestFit="1" customWidth="1"/>
    <col min="6" max="6" width="4.421875" style="0" customWidth="1"/>
    <col min="8" max="8" width="2.57421875" style="0" customWidth="1"/>
    <col min="10" max="10" width="1.1484375" style="0" customWidth="1"/>
    <col min="11" max="11" width="10.00390625" style="0" bestFit="1" customWidth="1"/>
    <col min="12" max="12" width="0.71875" style="0" customWidth="1"/>
    <col min="13" max="13" width="9.57421875" style="0" bestFit="1" customWidth="1"/>
    <col min="14" max="14" width="1.1484375" style="0" customWidth="1"/>
    <col min="15" max="15" width="13.57421875" style="0" bestFit="1" customWidth="1"/>
  </cols>
  <sheetData>
    <row r="1" spans="3:13" ht="12.75">
      <c r="C1" s="13" t="s">
        <v>89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386.64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-94.6658597364</v>
      </c>
      <c r="D3" s="2"/>
      <c r="E3" s="14">
        <v>0.244842385</v>
      </c>
      <c r="F3" s="2">
        <v>101</v>
      </c>
      <c r="G3" s="2" t="s">
        <v>35</v>
      </c>
      <c r="H3" s="2"/>
      <c r="I3" s="8">
        <f>-K3*$I$2</f>
        <v>0</v>
      </c>
      <c r="J3" s="2"/>
      <c r="K3" s="14">
        <v>0.244842385</v>
      </c>
      <c r="L3" s="2"/>
      <c r="M3" s="9"/>
      <c r="N3" s="9"/>
      <c r="O3" s="8">
        <f aca="true" t="shared" si="0" ref="O3:O44">SUM(C3+I3)</f>
        <v>-94.6658597364</v>
      </c>
    </row>
    <row r="4" spans="1:15" ht="12.75">
      <c r="A4" s="2">
        <v>211</v>
      </c>
      <c r="B4" s="2" t="s">
        <v>39</v>
      </c>
      <c r="C4" s="8">
        <f aca="true" t="shared" si="1" ref="C4:C44">-E4*$C$2</f>
        <v>-0.2870164044</v>
      </c>
      <c r="D4" s="2"/>
      <c r="E4" s="14">
        <v>0.000742335</v>
      </c>
      <c r="F4" s="2">
        <v>211</v>
      </c>
      <c r="G4" s="2" t="s">
        <v>39</v>
      </c>
      <c r="H4" s="2"/>
      <c r="I4" s="8">
        <f aca="true" t="shared" si="2" ref="I4:I44">-K4*$I$2</f>
        <v>0</v>
      </c>
      <c r="J4" s="2"/>
      <c r="K4" s="14">
        <v>0.000742335</v>
      </c>
      <c r="L4" s="2"/>
      <c r="M4" s="9"/>
      <c r="N4" s="9"/>
      <c r="O4" s="8">
        <f t="shared" si="0"/>
        <v>-0.2870164044</v>
      </c>
    </row>
    <row r="5" spans="1:15" ht="12.75">
      <c r="A5" s="2">
        <v>212</v>
      </c>
      <c r="B5" s="2" t="s">
        <v>76</v>
      </c>
      <c r="C5" s="8">
        <f t="shared" si="1"/>
        <v>-0.03094743888</v>
      </c>
      <c r="D5" s="2"/>
      <c r="E5" s="14">
        <v>8.0042E-05</v>
      </c>
      <c r="F5" s="2">
        <v>212</v>
      </c>
      <c r="G5" s="2" t="s">
        <v>76</v>
      </c>
      <c r="H5" s="2"/>
      <c r="I5" s="8">
        <f t="shared" si="2"/>
        <v>0</v>
      </c>
      <c r="J5" s="2"/>
      <c r="K5" s="14">
        <v>8.0042E-05</v>
      </c>
      <c r="L5" s="2"/>
      <c r="M5" s="9"/>
      <c r="N5" s="9"/>
      <c r="O5" s="8">
        <f t="shared" si="0"/>
        <v>-0.03094743888</v>
      </c>
    </row>
    <row r="6" spans="1:15" ht="12.75">
      <c r="A6" s="2">
        <v>214</v>
      </c>
      <c r="B6" s="2" t="s">
        <v>35</v>
      </c>
      <c r="C6" s="8">
        <f t="shared" si="1"/>
        <v>-0.78790775112</v>
      </c>
      <c r="D6" s="2"/>
      <c r="E6" s="14">
        <v>0.002037833</v>
      </c>
      <c r="F6" s="2">
        <v>214</v>
      </c>
      <c r="G6" s="2" t="s">
        <v>35</v>
      </c>
      <c r="H6" s="2"/>
      <c r="I6" s="8">
        <f t="shared" si="2"/>
        <v>0</v>
      </c>
      <c r="J6" s="2"/>
      <c r="K6" s="14">
        <v>0.002037833</v>
      </c>
      <c r="L6" s="2"/>
      <c r="M6" s="9"/>
      <c r="N6" s="9"/>
      <c r="O6" s="8">
        <f t="shared" si="0"/>
        <v>-0.78790775112</v>
      </c>
    </row>
    <row r="7" spans="1:15" ht="12.75">
      <c r="A7" s="2">
        <v>514</v>
      </c>
      <c r="B7" s="2" t="s">
        <v>86</v>
      </c>
      <c r="C7" s="8">
        <f t="shared" si="1"/>
        <v>-2.81973033576</v>
      </c>
      <c r="D7" s="2"/>
      <c r="E7" s="14">
        <v>0.007292909</v>
      </c>
      <c r="F7" s="2">
        <v>514</v>
      </c>
      <c r="G7" s="2" t="s">
        <v>86</v>
      </c>
      <c r="H7" s="2"/>
      <c r="I7" s="8">
        <f t="shared" si="2"/>
        <v>0</v>
      </c>
      <c r="J7" s="2"/>
      <c r="K7" s="14">
        <v>0.007292909</v>
      </c>
      <c r="L7" s="2"/>
      <c r="M7" s="9"/>
      <c r="N7" s="9"/>
      <c r="O7" s="8">
        <f t="shared" si="0"/>
        <v>-2.81973033576</v>
      </c>
    </row>
    <row r="8" spans="1:15" ht="12.75">
      <c r="A8" s="2">
        <v>515</v>
      </c>
      <c r="B8" s="2" t="s">
        <v>87</v>
      </c>
      <c r="C8" s="8">
        <f t="shared" si="1"/>
        <v>-0.11097766583999999</v>
      </c>
      <c r="D8" s="2"/>
      <c r="E8" s="14">
        <v>0.000287031</v>
      </c>
      <c r="F8" s="2">
        <v>515</v>
      </c>
      <c r="G8" s="2" t="s">
        <v>87</v>
      </c>
      <c r="H8" s="2"/>
      <c r="I8" s="8">
        <f t="shared" si="2"/>
        <v>0</v>
      </c>
      <c r="J8" s="2"/>
      <c r="K8" s="14">
        <v>0.000287031</v>
      </c>
      <c r="L8" s="2"/>
      <c r="M8" s="9">
        <f>SUM(I8*0.3531)</f>
        <v>0</v>
      </c>
      <c r="N8" s="9"/>
      <c r="O8" s="8">
        <f t="shared" si="0"/>
        <v>-0.11097766583999999</v>
      </c>
    </row>
    <row r="9" spans="1:15" ht="12.75">
      <c r="A9" s="2">
        <v>516</v>
      </c>
      <c r="B9" s="2" t="s">
        <v>95</v>
      </c>
      <c r="C9" s="8">
        <f t="shared" si="1"/>
        <v>-3.90066944976</v>
      </c>
      <c r="D9" s="2"/>
      <c r="E9" s="14">
        <v>0.010088634</v>
      </c>
      <c r="F9" s="2">
        <v>516</v>
      </c>
      <c r="G9" s="2" t="s">
        <v>95</v>
      </c>
      <c r="H9" s="2"/>
      <c r="I9" s="8">
        <f t="shared" si="2"/>
        <v>0</v>
      </c>
      <c r="J9" s="2"/>
      <c r="K9" s="14">
        <v>0.010088634</v>
      </c>
      <c r="L9" s="2"/>
      <c r="M9" s="9">
        <f aca="true" t="shared" si="3" ref="M9:M34">SUM(I9*0.3531)</f>
        <v>0</v>
      </c>
      <c r="N9" s="9"/>
      <c r="O9" s="8">
        <f t="shared" si="0"/>
        <v>-3.90066944976</v>
      </c>
    </row>
    <row r="10" spans="1:15" ht="12.75">
      <c r="A10" s="2">
        <v>617</v>
      </c>
      <c r="B10" s="2" t="s">
        <v>40</v>
      </c>
      <c r="C10" s="8">
        <f t="shared" si="1"/>
        <v>-20.651896553039997</v>
      </c>
      <c r="D10" s="2"/>
      <c r="E10" s="14">
        <v>0.053413761</v>
      </c>
      <c r="F10" s="2">
        <v>617</v>
      </c>
      <c r="G10" s="2" t="s">
        <v>40</v>
      </c>
      <c r="H10" s="2"/>
      <c r="I10" s="8">
        <f t="shared" si="2"/>
        <v>0</v>
      </c>
      <c r="J10" s="2"/>
      <c r="K10" s="14">
        <v>0.053413761</v>
      </c>
      <c r="L10" s="2"/>
      <c r="M10" s="9">
        <f t="shared" si="3"/>
        <v>0</v>
      </c>
      <c r="N10" s="9"/>
      <c r="O10" s="8">
        <f t="shared" si="0"/>
        <v>-20.651896553039997</v>
      </c>
    </row>
    <row r="11" spans="1:15" ht="12.75">
      <c r="A11" s="2">
        <v>621</v>
      </c>
      <c r="B11" s="2" t="s">
        <v>41</v>
      </c>
      <c r="C11" s="8">
        <f t="shared" si="1"/>
        <v>-7.56730106784</v>
      </c>
      <c r="D11" s="2"/>
      <c r="E11" s="14">
        <v>0.019571956</v>
      </c>
      <c r="F11" s="2">
        <v>621</v>
      </c>
      <c r="G11" s="2" t="s">
        <v>41</v>
      </c>
      <c r="H11" s="2"/>
      <c r="I11" s="8">
        <f t="shared" si="2"/>
        <v>0</v>
      </c>
      <c r="J11" s="2"/>
      <c r="K11" s="14">
        <v>0.019571956</v>
      </c>
      <c r="L11" s="2"/>
      <c r="M11" s="9">
        <f t="shared" si="3"/>
        <v>0</v>
      </c>
      <c r="N11" s="9"/>
      <c r="O11" s="8">
        <f t="shared" si="0"/>
        <v>-7.56730106784</v>
      </c>
    </row>
    <row r="12" spans="1:15" ht="12.75">
      <c r="A12" s="2">
        <v>623</v>
      </c>
      <c r="B12" s="2" t="s">
        <v>88</v>
      </c>
      <c r="C12" s="8">
        <f t="shared" si="1"/>
        <v>-0.46201469471999995</v>
      </c>
      <c r="D12" s="2"/>
      <c r="E12" s="14">
        <v>0.001194948</v>
      </c>
      <c r="F12" s="2">
        <v>623</v>
      </c>
      <c r="G12" s="2" t="s">
        <v>88</v>
      </c>
      <c r="H12" s="2"/>
      <c r="I12" s="8">
        <f t="shared" si="2"/>
        <v>0</v>
      </c>
      <c r="J12" s="2"/>
      <c r="K12" s="14">
        <v>0.001194948</v>
      </c>
      <c r="L12" s="2"/>
      <c r="M12" s="9">
        <f t="shared" si="3"/>
        <v>0</v>
      </c>
      <c r="N12" s="9"/>
      <c r="O12" s="8">
        <f t="shared" si="0"/>
        <v>-0.46201469471999995</v>
      </c>
    </row>
    <row r="13" spans="1:15" ht="12.75">
      <c r="A13" s="2">
        <v>624</v>
      </c>
      <c r="B13" s="2" t="s">
        <v>42</v>
      </c>
      <c r="C13" s="8">
        <f t="shared" si="1"/>
        <v>-0.14110736112</v>
      </c>
      <c r="D13" s="2"/>
      <c r="E13" s="14">
        <v>0.000364958</v>
      </c>
      <c r="F13" s="2">
        <v>624</v>
      </c>
      <c r="G13" s="2" t="s">
        <v>42</v>
      </c>
      <c r="H13" s="2"/>
      <c r="I13" s="8">
        <f t="shared" si="2"/>
        <v>0</v>
      </c>
      <c r="J13" s="2"/>
      <c r="K13" s="14">
        <v>0.000364958</v>
      </c>
      <c r="L13" s="2"/>
      <c r="M13" s="9">
        <f t="shared" si="3"/>
        <v>0</v>
      </c>
      <c r="N13" s="9"/>
      <c r="O13" s="8">
        <f t="shared" si="0"/>
        <v>-0.14110736112</v>
      </c>
    </row>
    <row r="14" spans="1:15" ht="12.75">
      <c r="A14" s="2">
        <v>626</v>
      </c>
      <c r="B14" s="2" t="s">
        <v>43</v>
      </c>
      <c r="C14" s="8">
        <f t="shared" si="1"/>
        <v>-0.0649091232</v>
      </c>
      <c r="D14" s="2"/>
      <c r="E14" s="14">
        <v>0.00016788</v>
      </c>
      <c r="F14" s="2">
        <v>626</v>
      </c>
      <c r="G14" s="2" t="s">
        <v>43</v>
      </c>
      <c r="H14" s="2"/>
      <c r="I14" s="8">
        <f t="shared" si="2"/>
        <v>0</v>
      </c>
      <c r="J14" s="2"/>
      <c r="K14" s="14">
        <v>0.00016788</v>
      </c>
      <c r="L14" s="2"/>
      <c r="M14" s="9">
        <f t="shared" si="3"/>
        <v>0</v>
      </c>
      <c r="N14" s="9"/>
      <c r="O14" s="8">
        <f t="shared" si="0"/>
        <v>-0.0649091232</v>
      </c>
    </row>
    <row r="15" spans="1:15" ht="12.75">
      <c r="A15" s="2">
        <v>628</v>
      </c>
      <c r="B15" s="2" t="s">
        <v>44</v>
      </c>
      <c r="C15" s="8">
        <f t="shared" si="1"/>
        <v>-1.4112244008000001</v>
      </c>
      <c r="D15" s="2"/>
      <c r="E15" s="14">
        <v>0.00364997</v>
      </c>
      <c r="F15" s="2">
        <v>628</v>
      </c>
      <c r="G15" s="2" t="s">
        <v>44</v>
      </c>
      <c r="H15" s="2"/>
      <c r="I15" s="8">
        <f t="shared" si="2"/>
        <v>0</v>
      </c>
      <c r="J15" s="2"/>
      <c r="K15" s="14">
        <v>0.00364997</v>
      </c>
      <c r="L15" s="2"/>
      <c r="M15" s="9">
        <f t="shared" si="3"/>
        <v>0</v>
      </c>
      <c r="N15" s="9"/>
      <c r="O15" s="8">
        <f t="shared" si="0"/>
        <v>-1.4112244008000001</v>
      </c>
    </row>
    <row r="16" spans="1:15" ht="12.75">
      <c r="A16" s="2">
        <v>630</v>
      </c>
      <c r="B16" s="2" t="s">
        <v>45</v>
      </c>
      <c r="C16" s="8">
        <f t="shared" si="1"/>
        <v>-1.92996614304</v>
      </c>
      <c r="D16" s="2"/>
      <c r="E16" s="14">
        <v>0.004991636</v>
      </c>
      <c r="F16" s="2">
        <v>630</v>
      </c>
      <c r="G16" s="2" t="s">
        <v>45</v>
      </c>
      <c r="H16" s="2"/>
      <c r="I16" s="8">
        <f t="shared" si="2"/>
        <v>0</v>
      </c>
      <c r="J16" s="2"/>
      <c r="K16" s="14">
        <v>0.004991636</v>
      </c>
      <c r="L16" s="2"/>
      <c r="M16" s="9">
        <f t="shared" si="3"/>
        <v>0</v>
      </c>
      <c r="N16" s="9"/>
      <c r="O16" s="8">
        <f t="shared" si="0"/>
        <v>-1.92996614304</v>
      </c>
    </row>
    <row r="17" spans="1:15" ht="12.75">
      <c r="A17" s="2">
        <v>631</v>
      </c>
      <c r="B17" s="2" t="s">
        <v>46</v>
      </c>
      <c r="C17" s="8">
        <f t="shared" si="1"/>
        <v>-23.4665580384</v>
      </c>
      <c r="D17" s="2"/>
      <c r="E17" s="14">
        <v>0.06069356</v>
      </c>
      <c r="F17" s="2">
        <v>631</v>
      </c>
      <c r="G17" s="2" t="s">
        <v>46</v>
      </c>
      <c r="H17" s="2"/>
      <c r="I17" s="8">
        <f t="shared" si="2"/>
        <v>0</v>
      </c>
      <c r="J17" s="2"/>
      <c r="K17" s="14">
        <v>0.06069356</v>
      </c>
      <c r="L17" s="2"/>
      <c r="M17" s="9">
        <f t="shared" si="3"/>
        <v>0</v>
      </c>
      <c r="N17" s="9"/>
      <c r="O17" s="8">
        <f t="shared" si="0"/>
        <v>-23.4665580384</v>
      </c>
    </row>
    <row r="18" spans="1:15" ht="12.75">
      <c r="A18" s="2">
        <v>632</v>
      </c>
      <c r="B18" s="2" t="s">
        <v>47</v>
      </c>
      <c r="C18" s="8">
        <f t="shared" si="1"/>
        <v>-5.88383493696</v>
      </c>
      <c r="D18" s="2"/>
      <c r="E18" s="14">
        <v>0.015217864</v>
      </c>
      <c r="F18" s="2">
        <v>632</v>
      </c>
      <c r="G18" s="2" t="s">
        <v>47</v>
      </c>
      <c r="H18" s="2"/>
      <c r="I18" s="8">
        <f t="shared" si="2"/>
        <v>0</v>
      </c>
      <c r="J18" s="2"/>
      <c r="K18" s="14">
        <v>0.015217864</v>
      </c>
      <c r="L18" s="2"/>
      <c r="M18" s="9">
        <f t="shared" si="3"/>
        <v>0</v>
      </c>
      <c r="N18" s="9"/>
      <c r="O18" s="8">
        <f t="shared" si="0"/>
        <v>-5.88383493696</v>
      </c>
    </row>
    <row r="19" spans="1:15" ht="12.75">
      <c r="A19" s="2">
        <v>633</v>
      </c>
      <c r="B19" s="2" t="s">
        <v>48</v>
      </c>
      <c r="C19" s="8">
        <f t="shared" si="1"/>
        <v>-0.83770814304</v>
      </c>
      <c r="D19" s="2"/>
      <c r="E19" s="14">
        <v>0.002166636</v>
      </c>
      <c r="F19" s="2">
        <v>633</v>
      </c>
      <c r="G19" s="2" t="s">
        <v>48</v>
      </c>
      <c r="H19" s="2"/>
      <c r="I19" s="8">
        <f t="shared" si="2"/>
        <v>0</v>
      </c>
      <c r="J19" s="2"/>
      <c r="K19" s="14">
        <v>0.002166636</v>
      </c>
      <c r="L19" s="2"/>
      <c r="M19" s="9">
        <f t="shared" si="3"/>
        <v>0</v>
      </c>
      <c r="N19" s="9"/>
      <c r="O19" s="8">
        <f t="shared" si="0"/>
        <v>-0.83770814304</v>
      </c>
    </row>
    <row r="20" spans="1:15" ht="12.75">
      <c r="A20" s="2">
        <v>634</v>
      </c>
      <c r="B20" s="2" t="s">
        <v>49</v>
      </c>
      <c r="C20" s="8">
        <f t="shared" si="1"/>
        <v>-2.7983823948</v>
      </c>
      <c r="D20" s="2"/>
      <c r="E20" s="14">
        <v>0.007237695</v>
      </c>
      <c r="F20" s="2">
        <v>634</v>
      </c>
      <c r="G20" s="2" t="s">
        <v>49</v>
      </c>
      <c r="H20" s="2"/>
      <c r="I20" s="8">
        <f t="shared" si="2"/>
        <v>0</v>
      </c>
      <c r="J20" s="2"/>
      <c r="K20" s="14">
        <v>0.007237695</v>
      </c>
      <c r="L20" s="2"/>
      <c r="M20" s="9">
        <f t="shared" si="3"/>
        <v>0</v>
      </c>
      <c r="N20" s="9"/>
      <c r="O20" s="8">
        <f t="shared" si="0"/>
        <v>-2.7983823948</v>
      </c>
    </row>
    <row r="21" spans="1:15" ht="12.75">
      <c r="A21" s="2">
        <v>635</v>
      </c>
      <c r="B21" s="2" t="s">
        <v>50</v>
      </c>
      <c r="C21" s="8">
        <f t="shared" si="1"/>
        <v>-0.36711197352</v>
      </c>
      <c r="D21" s="2"/>
      <c r="E21" s="14">
        <v>0.000949493</v>
      </c>
      <c r="F21" s="2">
        <v>635</v>
      </c>
      <c r="G21" s="2" t="s">
        <v>50</v>
      </c>
      <c r="H21" s="2"/>
      <c r="I21" s="8">
        <f t="shared" si="2"/>
        <v>0</v>
      </c>
      <c r="J21" s="2"/>
      <c r="K21" s="14">
        <v>0.000949493</v>
      </c>
      <c r="L21" s="2"/>
      <c r="M21" s="9">
        <f t="shared" si="3"/>
        <v>0</v>
      </c>
      <c r="N21" s="9"/>
      <c r="O21" s="8">
        <f t="shared" si="0"/>
        <v>-0.36711197352</v>
      </c>
    </row>
    <row r="22" spans="1:15" ht="12.75">
      <c r="A22" s="2">
        <v>636</v>
      </c>
      <c r="B22" s="2" t="s">
        <v>51</v>
      </c>
      <c r="C22" s="8">
        <f t="shared" si="1"/>
        <v>-12.20600402856</v>
      </c>
      <c r="D22" s="2"/>
      <c r="E22" s="14">
        <v>0.031569429</v>
      </c>
      <c r="F22" s="2">
        <v>636</v>
      </c>
      <c r="G22" s="2" t="s">
        <v>51</v>
      </c>
      <c r="H22" s="2"/>
      <c r="I22" s="8">
        <f t="shared" si="2"/>
        <v>0</v>
      </c>
      <c r="J22" s="2"/>
      <c r="K22" s="14">
        <v>0.031569429</v>
      </c>
      <c r="L22" s="2"/>
      <c r="M22" s="9">
        <f t="shared" si="3"/>
        <v>0</v>
      </c>
      <c r="N22" s="9"/>
      <c r="O22" s="8">
        <f t="shared" si="0"/>
        <v>-12.20600402856</v>
      </c>
    </row>
    <row r="23" spans="1:15" ht="12.75">
      <c r="A23" s="2">
        <v>638</v>
      </c>
      <c r="B23" s="2" t="s">
        <v>52</v>
      </c>
      <c r="C23" s="8">
        <f t="shared" si="1"/>
        <v>-0.751695822</v>
      </c>
      <c r="D23" s="2"/>
      <c r="E23" s="14">
        <v>0.001944175</v>
      </c>
      <c r="F23" s="2">
        <v>638</v>
      </c>
      <c r="G23" s="2" t="s">
        <v>52</v>
      </c>
      <c r="H23" s="2"/>
      <c r="I23" s="8">
        <f t="shared" si="2"/>
        <v>0</v>
      </c>
      <c r="J23" s="2"/>
      <c r="K23" s="14">
        <v>0.001944175</v>
      </c>
      <c r="L23" s="2"/>
      <c r="M23" s="9">
        <f t="shared" si="3"/>
        <v>0</v>
      </c>
      <c r="N23" s="9"/>
      <c r="O23" s="8">
        <f t="shared" si="0"/>
        <v>-0.751695822</v>
      </c>
    </row>
    <row r="24" spans="1:15" ht="12.75">
      <c r="A24" s="2">
        <v>639</v>
      </c>
      <c r="B24" s="2" t="s">
        <v>53</v>
      </c>
      <c r="C24" s="8">
        <f t="shared" si="1"/>
        <v>-1.58623931664</v>
      </c>
      <c r="D24" s="2"/>
      <c r="E24" s="14">
        <v>0.004102626</v>
      </c>
      <c r="F24" s="2">
        <v>639</v>
      </c>
      <c r="G24" s="2" t="s">
        <v>53</v>
      </c>
      <c r="H24" s="2"/>
      <c r="I24" s="8">
        <f t="shared" si="2"/>
        <v>0</v>
      </c>
      <c r="J24" s="2"/>
      <c r="K24" s="14">
        <v>0.004102626</v>
      </c>
      <c r="L24" s="2"/>
      <c r="M24" s="9">
        <f t="shared" si="3"/>
        <v>0</v>
      </c>
      <c r="N24" s="9"/>
      <c r="O24" s="8">
        <f t="shared" si="0"/>
        <v>-1.58623931664</v>
      </c>
    </row>
    <row r="25" spans="1:15" ht="12.75">
      <c r="A25" s="2">
        <v>640</v>
      </c>
      <c r="B25" s="2" t="s">
        <v>54</v>
      </c>
      <c r="C25" s="8">
        <f t="shared" si="1"/>
        <v>-1.67039615232</v>
      </c>
      <c r="D25" s="2"/>
      <c r="E25" s="14">
        <v>0.004320288</v>
      </c>
      <c r="F25" s="2">
        <v>640</v>
      </c>
      <c r="G25" s="2" t="s">
        <v>54</v>
      </c>
      <c r="H25" s="2"/>
      <c r="I25" s="8">
        <f t="shared" si="2"/>
        <v>0</v>
      </c>
      <c r="J25" s="2"/>
      <c r="K25" s="14">
        <v>0.004320288</v>
      </c>
      <c r="L25" s="2"/>
      <c r="M25" s="9">
        <f t="shared" si="3"/>
        <v>0</v>
      </c>
      <c r="N25" s="9"/>
      <c r="O25" s="8">
        <f t="shared" si="0"/>
        <v>-1.67039615232</v>
      </c>
    </row>
    <row r="26" spans="1:15" ht="12.75">
      <c r="A26" s="2">
        <v>641</v>
      </c>
      <c r="B26" s="2" t="s">
        <v>72</v>
      </c>
      <c r="C26" s="8">
        <f t="shared" si="1"/>
        <v>-0.00162427464</v>
      </c>
      <c r="D26" s="2"/>
      <c r="E26" s="14">
        <v>4.201E-06</v>
      </c>
      <c r="F26" s="2">
        <v>641</v>
      </c>
      <c r="G26" s="2" t="s">
        <v>72</v>
      </c>
      <c r="H26" s="2"/>
      <c r="I26" s="8">
        <f t="shared" si="2"/>
        <v>0</v>
      </c>
      <c r="J26" s="2"/>
      <c r="K26" s="14">
        <v>4.201E-06</v>
      </c>
      <c r="L26" s="2"/>
      <c r="M26" s="9">
        <f t="shared" si="3"/>
        <v>0</v>
      </c>
      <c r="N26" s="9"/>
      <c r="O26" s="8">
        <f t="shared" si="0"/>
        <v>-0.00162427464</v>
      </c>
    </row>
    <row r="27" spans="1:15" ht="12.75">
      <c r="A27" s="2">
        <v>642</v>
      </c>
      <c r="B27" s="2" t="s">
        <v>55</v>
      </c>
      <c r="C27" s="8">
        <f t="shared" si="1"/>
        <v>-0.23950492128</v>
      </c>
      <c r="D27" s="2"/>
      <c r="E27" s="14">
        <v>0.000619452</v>
      </c>
      <c r="F27" s="2">
        <v>642</v>
      </c>
      <c r="G27" s="2" t="s">
        <v>55</v>
      </c>
      <c r="H27" s="2"/>
      <c r="I27" s="8">
        <f t="shared" si="2"/>
        <v>0</v>
      </c>
      <c r="J27" s="2"/>
      <c r="K27" s="14">
        <v>0.000619452</v>
      </c>
      <c r="L27" s="2"/>
      <c r="M27" s="9">
        <f t="shared" si="3"/>
        <v>0</v>
      </c>
      <c r="N27" s="9"/>
      <c r="O27" s="8">
        <f t="shared" si="0"/>
        <v>-0.23950492128</v>
      </c>
    </row>
    <row r="28" spans="1:15" ht="12.75">
      <c r="A28" s="2">
        <v>643</v>
      </c>
      <c r="B28" s="2" t="s">
        <v>56</v>
      </c>
      <c r="C28" s="8">
        <f t="shared" si="1"/>
        <v>-0.71579591136</v>
      </c>
      <c r="D28" s="2"/>
      <c r="E28" s="14">
        <v>0.001851324</v>
      </c>
      <c r="F28" s="2">
        <v>643</v>
      </c>
      <c r="G28" s="2" t="s">
        <v>56</v>
      </c>
      <c r="H28" s="2"/>
      <c r="I28" s="8">
        <f t="shared" si="2"/>
        <v>0</v>
      </c>
      <c r="J28" s="2"/>
      <c r="K28" s="14">
        <v>0.001851324</v>
      </c>
      <c r="L28" s="2"/>
      <c r="M28" s="9">
        <f t="shared" si="3"/>
        <v>0</v>
      </c>
      <c r="N28" s="9"/>
      <c r="O28" s="8">
        <f t="shared" si="0"/>
        <v>-0.71579591136</v>
      </c>
    </row>
    <row r="29" spans="1:15" ht="12.75">
      <c r="A29" s="2">
        <v>644</v>
      </c>
      <c r="B29" s="2" t="s">
        <v>57</v>
      </c>
      <c r="C29" s="8">
        <f t="shared" si="1"/>
        <v>-0.63126287496</v>
      </c>
      <c r="D29" s="2"/>
      <c r="E29" s="14">
        <v>0.001632689</v>
      </c>
      <c r="F29" s="2">
        <v>644</v>
      </c>
      <c r="G29" s="2" t="s">
        <v>57</v>
      </c>
      <c r="H29" s="2"/>
      <c r="I29" s="8">
        <f t="shared" si="2"/>
        <v>0</v>
      </c>
      <c r="J29" s="2"/>
      <c r="K29" s="14">
        <v>0.001632689</v>
      </c>
      <c r="L29" s="2"/>
      <c r="M29" s="9">
        <f t="shared" si="3"/>
        <v>0</v>
      </c>
      <c r="N29" s="9"/>
      <c r="O29" s="8">
        <f t="shared" si="0"/>
        <v>-0.63126287496</v>
      </c>
    </row>
    <row r="30" spans="1:15" ht="12.75">
      <c r="A30" s="2">
        <v>645</v>
      </c>
      <c r="B30" s="2" t="s">
        <v>58</v>
      </c>
      <c r="C30" s="8">
        <f t="shared" si="1"/>
        <v>-0.26641583856</v>
      </c>
      <c r="D30" s="2"/>
      <c r="E30" s="14">
        <v>0.000689054</v>
      </c>
      <c r="F30" s="2">
        <v>645</v>
      </c>
      <c r="G30" s="2" t="s">
        <v>58</v>
      </c>
      <c r="H30" s="2"/>
      <c r="I30" s="8">
        <f t="shared" si="2"/>
        <v>0</v>
      </c>
      <c r="J30" s="2"/>
      <c r="K30" s="14">
        <v>0.000689054</v>
      </c>
      <c r="L30" s="2"/>
      <c r="M30" s="9">
        <f t="shared" si="3"/>
        <v>0</v>
      </c>
      <c r="N30" s="9"/>
      <c r="O30" s="8">
        <f t="shared" si="0"/>
        <v>-0.26641583856</v>
      </c>
    </row>
    <row r="31" spans="1:15" ht="12.75">
      <c r="A31" s="2">
        <v>646</v>
      </c>
      <c r="B31" s="2" t="s">
        <v>59</v>
      </c>
      <c r="C31" s="8">
        <f t="shared" si="1"/>
        <v>-1.92859937064</v>
      </c>
      <c r="D31" s="2"/>
      <c r="E31" s="14">
        <v>0.004988101</v>
      </c>
      <c r="F31" s="2">
        <v>646</v>
      </c>
      <c r="G31" s="2" t="s">
        <v>59</v>
      </c>
      <c r="H31" s="2"/>
      <c r="I31" s="8">
        <f t="shared" si="2"/>
        <v>0</v>
      </c>
      <c r="J31" s="2"/>
      <c r="K31" s="14">
        <v>0.004988101</v>
      </c>
      <c r="L31" s="2"/>
      <c r="M31" s="9">
        <f t="shared" si="3"/>
        <v>0</v>
      </c>
      <c r="N31" s="9"/>
      <c r="O31" s="8">
        <f t="shared" si="0"/>
        <v>-1.92859937064</v>
      </c>
    </row>
    <row r="32" spans="1:15" ht="12.75">
      <c r="A32" s="2">
        <v>647</v>
      </c>
      <c r="B32" s="2" t="s">
        <v>60</v>
      </c>
      <c r="C32" s="8">
        <f t="shared" si="1"/>
        <v>-2.53307814624</v>
      </c>
      <c r="D32" s="2"/>
      <c r="E32" s="14">
        <v>0.006551516</v>
      </c>
      <c r="F32" s="2">
        <v>647</v>
      </c>
      <c r="G32" s="2" t="s">
        <v>60</v>
      </c>
      <c r="H32" s="2"/>
      <c r="I32" s="8">
        <f t="shared" si="2"/>
        <v>0</v>
      </c>
      <c r="J32" s="2"/>
      <c r="K32" s="14">
        <v>0.006551516</v>
      </c>
      <c r="L32" s="2"/>
      <c r="M32" s="9">
        <f t="shared" si="3"/>
        <v>0</v>
      </c>
      <c r="N32" s="9"/>
      <c r="O32" s="8">
        <f t="shared" si="0"/>
        <v>-2.53307814624</v>
      </c>
    </row>
    <row r="33" spans="1:15" ht="12.75">
      <c r="A33" s="2">
        <v>648</v>
      </c>
      <c r="B33" s="2" t="s">
        <v>61</v>
      </c>
      <c r="C33" s="8">
        <f t="shared" si="1"/>
        <v>-1.05863075928</v>
      </c>
      <c r="D33" s="2"/>
      <c r="E33" s="14">
        <v>0.002738027</v>
      </c>
      <c r="F33" s="2">
        <v>648</v>
      </c>
      <c r="G33" s="2" t="s">
        <v>61</v>
      </c>
      <c r="H33" s="2"/>
      <c r="I33" s="8">
        <f t="shared" si="2"/>
        <v>0</v>
      </c>
      <c r="J33" s="2"/>
      <c r="K33" s="14">
        <v>0.002738027</v>
      </c>
      <c r="L33" s="2"/>
      <c r="M33" s="9">
        <f t="shared" si="3"/>
        <v>0</v>
      </c>
      <c r="N33" s="9"/>
      <c r="O33" s="8">
        <f t="shared" si="0"/>
        <v>-1.05863075928</v>
      </c>
    </row>
    <row r="34" spans="1:15" ht="12.75">
      <c r="A34" s="2">
        <v>650</v>
      </c>
      <c r="B34" s="2" t="s">
        <v>62</v>
      </c>
      <c r="C34" s="8">
        <f t="shared" si="1"/>
        <v>-10.46221471152</v>
      </c>
      <c r="D34" s="2"/>
      <c r="E34" s="14">
        <v>0.027059318</v>
      </c>
      <c r="F34" s="2">
        <v>650</v>
      </c>
      <c r="G34" s="2" t="s">
        <v>62</v>
      </c>
      <c r="H34" s="2"/>
      <c r="I34" s="8">
        <f t="shared" si="2"/>
        <v>0</v>
      </c>
      <c r="J34" s="2"/>
      <c r="K34" s="14">
        <v>0.027059318</v>
      </c>
      <c r="L34" s="2"/>
      <c r="M34" s="9">
        <f t="shared" si="3"/>
        <v>0</v>
      </c>
      <c r="N34" s="9"/>
      <c r="O34" s="8">
        <f t="shared" si="0"/>
        <v>-10.46221471152</v>
      </c>
    </row>
    <row r="35" spans="1:15" ht="12.75">
      <c r="A35" s="2">
        <v>652</v>
      </c>
      <c r="B35" s="2" t="s">
        <v>63</v>
      </c>
      <c r="C35" s="8">
        <f t="shared" si="1"/>
        <v>-90.754450974</v>
      </c>
      <c r="D35" s="2"/>
      <c r="E35" s="14">
        <v>0.234725975</v>
      </c>
      <c r="F35" s="2">
        <v>652</v>
      </c>
      <c r="G35" s="2" t="s">
        <v>63</v>
      </c>
      <c r="H35" s="2"/>
      <c r="I35" s="8">
        <f t="shared" si="2"/>
        <v>0</v>
      </c>
      <c r="J35" s="2"/>
      <c r="K35" s="14">
        <v>0.234725975</v>
      </c>
      <c r="L35" s="2"/>
      <c r="M35" s="9"/>
      <c r="N35" s="9"/>
      <c r="O35" s="8">
        <f t="shared" si="0"/>
        <v>-90.754450974</v>
      </c>
    </row>
    <row r="36" spans="1:15" ht="12.75">
      <c r="A36" s="2">
        <v>653</v>
      </c>
      <c r="B36" s="2" t="s">
        <v>64</v>
      </c>
      <c r="C36" s="8">
        <f t="shared" si="1"/>
        <v>-36.856593324</v>
      </c>
      <c r="D36" s="2"/>
      <c r="E36" s="14">
        <v>0.09532535</v>
      </c>
      <c r="F36" s="2">
        <v>653</v>
      </c>
      <c r="G36" s="2" t="s">
        <v>64</v>
      </c>
      <c r="H36" s="2"/>
      <c r="I36" s="8">
        <f t="shared" si="2"/>
        <v>0</v>
      </c>
      <c r="J36" s="2"/>
      <c r="K36" s="14">
        <v>0.09532535</v>
      </c>
      <c r="L36" s="2"/>
      <c r="M36" s="9"/>
      <c r="N36" s="9"/>
      <c r="O36" s="8">
        <f t="shared" si="0"/>
        <v>-36.856593324</v>
      </c>
    </row>
    <row r="37" spans="1:15" ht="12.75">
      <c r="A37" s="2">
        <v>654</v>
      </c>
      <c r="B37" s="2" t="s">
        <v>65</v>
      </c>
      <c r="C37" s="8">
        <f t="shared" si="1"/>
        <v>-14.0503313448</v>
      </c>
      <c r="D37" s="2"/>
      <c r="E37" s="14">
        <v>0.03633957</v>
      </c>
      <c r="F37" s="2">
        <v>654</v>
      </c>
      <c r="G37" s="2" t="s">
        <v>65</v>
      </c>
      <c r="H37" s="2"/>
      <c r="I37" s="8">
        <f t="shared" si="2"/>
        <v>0</v>
      </c>
      <c r="J37" s="2"/>
      <c r="K37" s="14">
        <v>0.03633957</v>
      </c>
      <c r="L37" s="2"/>
      <c r="M37" s="9"/>
      <c r="N37" s="9"/>
      <c r="O37" s="8">
        <f t="shared" si="0"/>
        <v>-14.0503313448</v>
      </c>
    </row>
    <row r="38" spans="1:15" ht="12.75">
      <c r="A38" s="2">
        <v>658</v>
      </c>
      <c r="B38" s="2" t="s">
        <v>66</v>
      </c>
      <c r="C38" s="8">
        <f t="shared" si="1"/>
        <v>-15.088472117279998</v>
      </c>
      <c r="D38" s="2"/>
      <c r="E38" s="14">
        <v>0.039024602</v>
      </c>
      <c r="F38" s="2">
        <v>658</v>
      </c>
      <c r="G38" s="2" t="s">
        <v>66</v>
      </c>
      <c r="H38" s="2"/>
      <c r="I38" s="8">
        <f t="shared" si="2"/>
        <v>0</v>
      </c>
      <c r="J38" s="2"/>
      <c r="K38" s="14">
        <v>0.039024602</v>
      </c>
      <c r="L38" s="2"/>
      <c r="M38" s="9"/>
      <c r="N38" s="9"/>
      <c r="O38" s="8">
        <f t="shared" si="0"/>
        <v>-15.088472117279998</v>
      </c>
    </row>
    <row r="39" spans="1:15" ht="12.75">
      <c r="A39" s="2">
        <v>659</v>
      </c>
      <c r="B39" s="2" t="s">
        <v>67</v>
      </c>
      <c r="C39" s="8">
        <f t="shared" si="1"/>
        <v>-6.98853075912</v>
      </c>
      <c r="D39" s="2"/>
      <c r="E39" s="14">
        <v>0.018075033</v>
      </c>
      <c r="F39" s="2">
        <v>659</v>
      </c>
      <c r="G39" s="2" t="s">
        <v>67</v>
      </c>
      <c r="H39" s="2"/>
      <c r="I39" s="8">
        <f t="shared" si="2"/>
        <v>0</v>
      </c>
      <c r="J39" s="2"/>
      <c r="K39" s="14">
        <v>0.018075033</v>
      </c>
      <c r="L39" s="2"/>
      <c r="M39" s="9"/>
      <c r="N39" s="9"/>
      <c r="O39" s="8">
        <f t="shared" si="0"/>
        <v>-6.98853075912</v>
      </c>
    </row>
    <row r="40" spans="1:15" ht="12.75">
      <c r="A40" s="2">
        <v>660</v>
      </c>
      <c r="B40" s="2" t="s">
        <v>68</v>
      </c>
      <c r="C40" s="8">
        <f t="shared" si="1"/>
        <v>-4.6756549188</v>
      </c>
      <c r="D40" s="2"/>
      <c r="E40" s="14">
        <v>0.012093045</v>
      </c>
      <c r="F40" s="2">
        <v>660</v>
      </c>
      <c r="G40" s="2" t="s">
        <v>68</v>
      </c>
      <c r="H40" s="2"/>
      <c r="I40" s="8">
        <f t="shared" si="2"/>
        <v>0</v>
      </c>
      <c r="J40" s="2"/>
      <c r="K40" s="14">
        <v>0.012093045</v>
      </c>
      <c r="L40" s="2"/>
      <c r="M40" s="9">
        <f>SUM(I40*0.3531)</f>
        <v>0</v>
      </c>
      <c r="N40" s="9">
        <f>SUM(J40*0.354)</f>
        <v>0</v>
      </c>
      <c r="O40" s="8">
        <f t="shared" si="0"/>
        <v>-4.6756549188</v>
      </c>
    </row>
    <row r="41" spans="1:15" ht="12.75">
      <c r="A41" s="2">
        <v>663</v>
      </c>
      <c r="B41" s="2" t="s">
        <v>69</v>
      </c>
      <c r="C41" s="8">
        <f t="shared" si="1"/>
        <v>-4.89744979488</v>
      </c>
      <c r="D41" s="2"/>
      <c r="E41" s="14">
        <v>0.012666692</v>
      </c>
      <c r="F41" s="2">
        <v>663</v>
      </c>
      <c r="G41" s="2" t="s">
        <v>69</v>
      </c>
      <c r="H41" s="2"/>
      <c r="I41" s="8">
        <f t="shared" si="2"/>
        <v>0</v>
      </c>
      <c r="J41" s="2"/>
      <c r="K41" s="14">
        <v>0.012666692</v>
      </c>
      <c r="L41" s="2"/>
      <c r="M41" s="9">
        <f>SUM(I41*0.3531)</f>
        <v>0</v>
      </c>
      <c r="N41" s="9">
        <f>SUM(J41*0.354)</f>
        <v>0</v>
      </c>
      <c r="O41" s="8">
        <f t="shared" si="0"/>
        <v>-4.89744979488</v>
      </c>
    </row>
    <row r="42" spans="1:15" ht="12.75">
      <c r="A42" s="2">
        <v>666</v>
      </c>
      <c r="B42" s="2" t="s">
        <v>71</v>
      </c>
      <c r="C42" s="8">
        <f t="shared" si="1"/>
        <v>-3.0894635455199997</v>
      </c>
      <c r="D42" s="2"/>
      <c r="E42" s="14">
        <v>0.007990543</v>
      </c>
      <c r="F42" s="2">
        <v>666</v>
      </c>
      <c r="G42" s="2" t="s">
        <v>71</v>
      </c>
      <c r="H42" s="2"/>
      <c r="I42" s="8">
        <f t="shared" si="2"/>
        <v>0</v>
      </c>
      <c r="J42" s="2"/>
      <c r="K42" s="14">
        <v>0.007990543</v>
      </c>
      <c r="L42" s="2"/>
      <c r="M42" s="9">
        <f>SUM(I42*0.3531)</f>
        <v>0</v>
      </c>
      <c r="N42" s="9">
        <f>SUM(J42*0.354)</f>
        <v>0</v>
      </c>
      <c r="O42" s="8">
        <f t="shared" si="0"/>
        <v>-3.0894635455199997</v>
      </c>
    </row>
    <row r="43" spans="1:15" ht="12.75">
      <c r="A43" s="2">
        <v>683</v>
      </c>
      <c r="B43" s="2" t="s">
        <v>70</v>
      </c>
      <c r="C43" s="8">
        <f t="shared" si="1"/>
        <v>-0.02762465472</v>
      </c>
      <c r="D43" s="2"/>
      <c r="E43" s="14">
        <v>7.1448E-05</v>
      </c>
      <c r="F43" s="2">
        <v>683</v>
      </c>
      <c r="G43" s="2" t="s">
        <v>70</v>
      </c>
      <c r="H43" s="2"/>
      <c r="I43" s="8">
        <f t="shared" si="2"/>
        <v>0</v>
      </c>
      <c r="J43" s="2"/>
      <c r="K43" s="14">
        <v>7.1448E-05</v>
      </c>
      <c r="L43" s="2"/>
      <c r="M43" s="9">
        <f>SUM(I43*0.3531)</f>
        <v>0</v>
      </c>
      <c r="N43" s="9">
        <f>SUM(J43*0.354)</f>
        <v>0</v>
      </c>
      <c r="O43" s="8">
        <f t="shared" si="0"/>
        <v>-0.02762465472</v>
      </c>
    </row>
    <row r="44" spans="1:15" ht="12.75">
      <c r="A44" s="2">
        <v>688</v>
      </c>
      <c r="B44" s="2" t="s">
        <v>73</v>
      </c>
      <c r="C44" s="8">
        <f t="shared" si="1"/>
        <v>-7.97484282624</v>
      </c>
      <c r="D44" s="2"/>
      <c r="E44" s="14">
        <v>0.020626016</v>
      </c>
      <c r="F44" s="2">
        <v>688</v>
      </c>
      <c r="G44" s="2" t="s">
        <v>73</v>
      </c>
      <c r="H44" s="2"/>
      <c r="I44" s="8">
        <f t="shared" si="2"/>
        <v>0</v>
      </c>
      <c r="J44" s="2"/>
      <c r="K44" s="14">
        <v>0.020626016</v>
      </c>
      <c r="L44" s="2"/>
      <c r="M44" s="9"/>
      <c r="N44" s="2"/>
      <c r="O44" s="8">
        <f t="shared" si="0"/>
        <v>-7.97484282624</v>
      </c>
    </row>
    <row r="45" spans="1:15" ht="12.75">
      <c r="A45" s="2"/>
      <c r="B45" s="2"/>
      <c r="C45" s="8"/>
      <c r="D45" s="8"/>
      <c r="E45" s="3"/>
      <c r="F45" s="2"/>
      <c r="G45" s="2"/>
      <c r="H45" s="2"/>
      <c r="I45" s="8"/>
      <c r="J45" s="8"/>
      <c r="K45" s="3">
        <f>SUM(K3:K44)</f>
        <v>1</v>
      </c>
      <c r="L45" s="2"/>
      <c r="M45" s="9">
        <f>SUM(M8:M44)</f>
        <v>0</v>
      </c>
      <c r="N45" s="2"/>
      <c r="O45" s="10">
        <f>SUM(O3:O44)</f>
        <v>-386.6399999999999</v>
      </c>
    </row>
    <row r="46" spans="1:15" ht="12.75">
      <c r="A46" s="2"/>
      <c r="B46" s="2"/>
      <c r="C46" s="8">
        <f>SUM(C3:C44)</f>
        <v>-386.6399999999999</v>
      </c>
      <c r="D46" s="8"/>
      <c r="E46" s="14">
        <f>SUM(E3:E44)</f>
        <v>1</v>
      </c>
      <c r="F46" s="2"/>
      <c r="G46" s="2"/>
      <c r="H46" s="2"/>
      <c r="I46" s="8">
        <f>SUM(I3:I45)</f>
        <v>0</v>
      </c>
      <c r="J46" s="8"/>
      <c r="K46" s="3">
        <f>K45-K2</f>
        <v>0</v>
      </c>
      <c r="L46" s="2"/>
      <c r="M46" s="2"/>
      <c r="N46" s="2"/>
      <c r="O46" s="2"/>
    </row>
    <row r="47" spans="1:15" ht="12.75">
      <c r="A47" s="5"/>
      <c r="B47" s="5"/>
      <c r="C47" s="11"/>
      <c r="D47" s="5"/>
      <c r="E47" s="14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3.57421875" style="0" bestFit="1" customWidth="1"/>
    <col min="2" max="2" width="11.8515625" style="0" customWidth="1"/>
    <col min="3" max="3" width="11.00390625" style="0" customWidth="1"/>
    <col min="4" max="4" width="1.7109375" style="0" customWidth="1"/>
    <col min="5" max="5" width="10.00390625" style="0" bestFit="1" customWidth="1"/>
    <col min="6" max="6" width="5.28125" style="0" customWidth="1"/>
    <col min="8" max="8" width="1.8515625" style="0" customWidth="1"/>
    <col min="10" max="10" width="0.71875" style="0" customWidth="1"/>
    <col min="11" max="11" width="10.00390625" style="0" bestFit="1" customWidth="1"/>
    <col min="12" max="12" width="0.42578125" style="0" customWidth="1"/>
    <col min="13" max="13" width="9.57421875" style="0" bestFit="1" customWidth="1"/>
    <col min="14" max="14" width="0.85546875" style="0" customWidth="1"/>
    <col min="15" max="15" width="13.57421875" style="0" bestFit="1" customWidth="1"/>
  </cols>
  <sheetData>
    <row r="1" spans="3:13" ht="12.75">
      <c r="C1" s="13" t="s">
        <v>85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313.19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-76.66305378105</v>
      </c>
      <c r="D3" s="2"/>
      <c r="E3" s="14">
        <v>0.244781295</v>
      </c>
      <c r="F3" s="2">
        <v>101</v>
      </c>
      <c r="G3" s="2" t="s">
        <v>35</v>
      </c>
      <c r="H3" s="2"/>
      <c r="I3" s="8">
        <f>-K3*$I$2</f>
        <v>0</v>
      </c>
      <c r="J3" s="2"/>
      <c r="K3" s="14">
        <v>0.244781295</v>
      </c>
      <c r="L3" s="2"/>
      <c r="M3" s="9"/>
      <c r="N3" s="9"/>
      <c r="O3" s="8">
        <f aca="true" t="shared" si="0" ref="O3:O8">SUM(C3+I3)</f>
        <v>-76.66305378105</v>
      </c>
    </row>
    <row r="4" spans="1:15" ht="12.75">
      <c r="A4" s="2">
        <v>211</v>
      </c>
      <c r="B4" s="2" t="s">
        <v>39</v>
      </c>
      <c r="C4" s="8">
        <f aca="true" t="shared" si="1" ref="C4:C44">-E4*$C$2</f>
        <v>-0.23512613974000002</v>
      </c>
      <c r="D4" s="2"/>
      <c r="E4" s="14">
        <v>0.000750746</v>
      </c>
      <c r="F4" s="2">
        <v>211</v>
      </c>
      <c r="G4" s="2" t="s">
        <v>39</v>
      </c>
      <c r="H4" s="2"/>
      <c r="I4" s="8">
        <f aca="true" t="shared" si="2" ref="I4:I44">-K4*$I$2</f>
        <v>0</v>
      </c>
      <c r="J4" s="2"/>
      <c r="K4" s="14">
        <v>0.000750746</v>
      </c>
      <c r="L4" s="2"/>
      <c r="M4" s="9"/>
      <c r="N4" s="9"/>
      <c r="O4" s="8">
        <f t="shared" si="0"/>
        <v>-0.23512613974000002</v>
      </c>
    </row>
    <row r="5" spans="1:15" ht="12.75">
      <c r="A5" s="2">
        <v>212</v>
      </c>
      <c r="B5" s="2" t="s">
        <v>76</v>
      </c>
      <c r="C5" s="8">
        <f t="shared" si="1"/>
        <v>-0.022361139619999998</v>
      </c>
      <c r="D5" s="2"/>
      <c r="E5" s="14">
        <v>7.1398E-05</v>
      </c>
      <c r="F5" s="2">
        <v>212</v>
      </c>
      <c r="G5" s="2" t="s">
        <v>76</v>
      </c>
      <c r="H5" s="2"/>
      <c r="I5" s="8">
        <f t="shared" si="2"/>
        <v>0</v>
      </c>
      <c r="J5" s="2"/>
      <c r="K5" s="14">
        <v>7.1398E-05</v>
      </c>
      <c r="L5" s="2"/>
      <c r="M5" s="9"/>
      <c r="N5" s="9"/>
      <c r="O5" s="8">
        <f t="shared" si="0"/>
        <v>-0.022361139619999998</v>
      </c>
    </row>
    <row r="6" spans="1:15" ht="12.75">
      <c r="A6" s="2">
        <v>214</v>
      </c>
      <c r="B6" s="2" t="s">
        <v>35</v>
      </c>
      <c r="C6" s="8">
        <f t="shared" si="1"/>
        <v>-0.6380716958899999</v>
      </c>
      <c r="D6" s="2"/>
      <c r="E6" s="14">
        <v>0.002037331</v>
      </c>
      <c r="F6" s="2">
        <v>214</v>
      </c>
      <c r="G6" s="2" t="s">
        <v>35</v>
      </c>
      <c r="H6" s="2"/>
      <c r="I6" s="8">
        <f t="shared" si="2"/>
        <v>0</v>
      </c>
      <c r="J6" s="2"/>
      <c r="K6" s="14">
        <v>0.002037331</v>
      </c>
      <c r="L6" s="2"/>
      <c r="M6" s="9"/>
      <c r="N6" s="9"/>
      <c r="O6" s="8">
        <f t="shared" si="0"/>
        <v>-0.6380716958899999</v>
      </c>
    </row>
    <row r="7" spans="1:15" ht="12.75">
      <c r="A7" s="2">
        <v>514</v>
      </c>
      <c r="B7" s="2" t="s">
        <v>86</v>
      </c>
      <c r="C7" s="8">
        <f t="shared" si="1"/>
        <v>-3.63211704592</v>
      </c>
      <c r="D7" s="2"/>
      <c r="E7" s="14">
        <v>0.011597168</v>
      </c>
      <c r="F7" s="2">
        <v>514</v>
      </c>
      <c r="G7" s="2" t="s">
        <v>86</v>
      </c>
      <c r="H7" s="2"/>
      <c r="I7" s="8">
        <f t="shared" si="2"/>
        <v>0</v>
      </c>
      <c r="J7" s="2"/>
      <c r="K7" s="14">
        <v>0.011597168</v>
      </c>
      <c r="L7" s="2"/>
      <c r="M7" s="9"/>
      <c r="N7" s="9"/>
      <c r="O7" s="8">
        <f t="shared" si="0"/>
        <v>-3.63211704592</v>
      </c>
    </row>
    <row r="8" spans="1:15" ht="12.75">
      <c r="A8" s="2">
        <v>515</v>
      </c>
      <c r="B8" s="2" t="s">
        <v>87</v>
      </c>
      <c r="C8" s="8">
        <f t="shared" si="1"/>
        <v>-0.06904555421</v>
      </c>
      <c r="D8" s="2"/>
      <c r="E8" s="14">
        <v>0.000220459</v>
      </c>
      <c r="F8" s="2">
        <v>515</v>
      </c>
      <c r="G8" s="2" t="s">
        <v>87</v>
      </c>
      <c r="H8" s="2"/>
      <c r="I8" s="8">
        <f t="shared" si="2"/>
        <v>0</v>
      </c>
      <c r="J8" s="2"/>
      <c r="K8" s="14">
        <v>0.000220459</v>
      </c>
      <c r="L8" s="2"/>
      <c r="M8" s="9">
        <f>SUM(I8*0.3531)</f>
        <v>0</v>
      </c>
      <c r="N8" s="9"/>
      <c r="O8" s="8">
        <f t="shared" si="0"/>
        <v>-0.06904555421</v>
      </c>
    </row>
    <row r="9" spans="1:15" ht="12.75">
      <c r="A9" s="2">
        <v>617</v>
      </c>
      <c r="B9" s="2" t="s">
        <v>40</v>
      </c>
      <c r="C9" s="8">
        <f t="shared" si="1"/>
        <v>-16.87033231513</v>
      </c>
      <c r="D9" s="2"/>
      <c r="E9" s="14">
        <v>0.053866127</v>
      </c>
      <c r="F9" s="2">
        <v>617</v>
      </c>
      <c r="G9" s="2" t="s">
        <v>40</v>
      </c>
      <c r="H9" s="2"/>
      <c r="I9" s="8">
        <f t="shared" si="2"/>
        <v>0</v>
      </c>
      <c r="J9" s="2"/>
      <c r="K9" s="14">
        <v>0.053866127</v>
      </c>
      <c r="L9" s="2"/>
      <c r="M9" s="9">
        <f aca="true" t="shared" si="3" ref="M9:M34">SUM(I9*0.3531)</f>
        <v>0</v>
      </c>
      <c r="N9" s="9"/>
      <c r="O9" s="8">
        <f aca="true" t="shared" si="4" ref="O9:O44">SUM(C9+I9-M9)</f>
        <v>-16.87033231513</v>
      </c>
    </row>
    <row r="10" spans="1:15" ht="12.75">
      <c r="A10" s="2">
        <v>621</v>
      </c>
      <c r="B10" s="2" t="s">
        <v>41</v>
      </c>
      <c r="C10" s="8">
        <f t="shared" si="1"/>
        <v>-7.13390633714</v>
      </c>
      <c r="D10" s="2"/>
      <c r="E10" s="14">
        <v>0.022778206</v>
      </c>
      <c r="F10" s="2">
        <v>621</v>
      </c>
      <c r="G10" s="2" t="s">
        <v>41</v>
      </c>
      <c r="H10" s="2"/>
      <c r="I10" s="8">
        <f t="shared" si="2"/>
        <v>0</v>
      </c>
      <c r="J10" s="2"/>
      <c r="K10" s="14">
        <v>0.022778206</v>
      </c>
      <c r="L10" s="2"/>
      <c r="M10" s="9">
        <f t="shared" si="3"/>
        <v>0</v>
      </c>
      <c r="N10" s="9"/>
      <c r="O10" s="8">
        <f t="shared" si="4"/>
        <v>-7.13390633714</v>
      </c>
    </row>
    <row r="11" spans="1:15" ht="12.75">
      <c r="A11" s="2">
        <v>623</v>
      </c>
      <c r="B11" s="2" t="s">
        <v>88</v>
      </c>
      <c r="C11" s="8">
        <f t="shared" si="1"/>
        <v>-0.33400084912</v>
      </c>
      <c r="D11" s="2"/>
      <c r="E11" s="14">
        <v>0.001066448</v>
      </c>
      <c r="F11" s="2">
        <v>623</v>
      </c>
      <c r="G11" s="2" t="s">
        <v>88</v>
      </c>
      <c r="H11" s="2"/>
      <c r="I11" s="8">
        <f t="shared" si="2"/>
        <v>0</v>
      </c>
      <c r="J11" s="2"/>
      <c r="K11" s="14">
        <v>0.001066448</v>
      </c>
      <c r="L11" s="2"/>
      <c r="M11" s="9">
        <f t="shared" si="3"/>
        <v>0</v>
      </c>
      <c r="N11" s="9"/>
      <c r="O11" s="8">
        <f t="shared" si="4"/>
        <v>-0.33400084912</v>
      </c>
    </row>
    <row r="12" spans="1:15" ht="12.75">
      <c r="A12" s="2">
        <v>624</v>
      </c>
      <c r="B12" s="2" t="s">
        <v>42</v>
      </c>
      <c r="C12" s="8">
        <f t="shared" si="1"/>
        <v>-0.12048638532999999</v>
      </c>
      <c r="D12" s="2"/>
      <c r="E12" s="14">
        <v>0.000384707</v>
      </c>
      <c r="F12" s="2">
        <v>624</v>
      </c>
      <c r="G12" s="2" t="s">
        <v>42</v>
      </c>
      <c r="H12" s="2"/>
      <c r="I12" s="8">
        <f t="shared" si="2"/>
        <v>0</v>
      </c>
      <c r="J12" s="2"/>
      <c r="K12" s="14">
        <v>0.000384707</v>
      </c>
      <c r="L12" s="2"/>
      <c r="M12" s="9">
        <f t="shared" si="3"/>
        <v>0</v>
      </c>
      <c r="N12" s="9"/>
      <c r="O12" s="8">
        <f t="shared" si="4"/>
        <v>-0.12048638532999999</v>
      </c>
    </row>
    <row r="13" spans="1:15" ht="12.75">
      <c r="A13" s="2">
        <v>626</v>
      </c>
      <c r="B13" s="2" t="s">
        <v>43</v>
      </c>
      <c r="C13" s="8">
        <f t="shared" si="1"/>
        <v>-0.05679293503</v>
      </c>
      <c r="D13" s="2"/>
      <c r="E13" s="14">
        <v>0.000181337</v>
      </c>
      <c r="F13" s="2">
        <v>626</v>
      </c>
      <c r="G13" s="2" t="s">
        <v>43</v>
      </c>
      <c r="H13" s="2"/>
      <c r="I13" s="8">
        <f t="shared" si="2"/>
        <v>0</v>
      </c>
      <c r="J13" s="2"/>
      <c r="K13" s="14">
        <v>0.000181337</v>
      </c>
      <c r="L13" s="2"/>
      <c r="M13" s="9">
        <f t="shared" si="3"/>
        <v>0</v>
      </c>
      <c r="N13" s="9"/>
      <c r="O13" s="8">
        <f t="shared" si="4"/>
        <v>-0.05679293503</v>
      </c>
    </row>
    <row r="14" spans="1:15" ht="12.75">
      <c r="A14" s="2">
        <v>628</v>
      </c>
      <c r="B14" s="2" t="s">
        <v>44</v>
      </c>
      <c r="C14" s="8">
        <f t="shared" si="1"/>
        <v>-1.14606744184</v>
      </c>
      <c r="D14" s="2"/>
      <c r="E14" s="14">
        <v>0.003659336</v>
      </c>
      <c r="F14" s="2">
        <v>628</v>
      </c>
      <c r="G14" s="2" t="s">
        <v>44</v>
      </c>
      <c r="H14" s="2"/>
      <c r="I14" s="8">
        <f t="shared" si="2"/>
        <v>0</v>
      </c>
      <c r="J14" s="2"/>
      <c r="K14" s="14">
        <v>0.003659336</v>
      </c>
      <c r="L14" s="2"/>
      <c r="M14" s="9">
        <f t="shared" si="3"/>
        <v>0</v>
      </c>
      <c r="N14" s="9"/>
      <c r="O14" s="8">
        <f t="shared" si="4"/>
        <v>-1.14606744184</v>
      </c>
    </row>
    <row r="15" spans="1:15" ht="12.75">
      <c r="A15" s="2">
        <v>630</v>
      </c>
      <c r="B15" s="2" t="s">
        <v>45</v>
      </c>
      <c r="C15" s="8">
        <f t="shared" si="1"/>
        <v>-1.56891684887</v>
      </c>
      <c r="D15" s="2"/>
      <c r="E15" s="14">
        <v>0.005009473</v>
      </c>
      <c r="F15" s="2">
        <v>630</v>
      </c>
      <c r="G15" s="2" t="s">
        <v>45</v>
      </c>
      <c r="H15" s="2"/>
      <c r="I15" s="8">
        <f t="shared" si="2"/>
        <v>0</v>
      </c>
      <c r="J15" s="2"/>
      <c r="K15" s="14">
        <v>0.005009473</v>
      </c>
      <c r="L15" s="2"/>
      <c r="M15" s="9">
        <f t="shared" si="3"/>
        <v>0</v>
      </c>
      <c r="N15" s="9"/>
      <c r="O15" s="8">
        <f t="shared" si="4"/>
        <v>-1.56891684887</v>
      </c>
    </row>
    <row r="16" spans="1:15" ht="12.75">
      <c r="A16" s="2">
        <v>631</v>
      </c>
      <c r="B16" s="2" t="s">
        <v>46</v>
      </c>
      <c r="C16" s="8">
        <f t="shared" si="1"/>
        <v>-20.00933045329</v>
      </c>
      <c r="D16" s="2"/>
      <c r="E16" s="14">
        <v>0.063888791</v>
      </c>
      <c r="F16" s="2">
        <v>631</v>
      </c>
      <c r="G16" s="2" t="s">
        <v>46</v>
      </c>
      <c r="H16" s="2"/>
      <c r="I16" s="8">
        <f t="shared" si="2"/>
        <v>0</v>
      </c>
      <c r="J16" s="2"/>
      <c r="K16" s="14">
        <v>0.063888791</v>
      </c>
      <c r="L16" s="2"/>
      <c r="M16" s="9">
        <f t="shared" si="3"/>
        <v>0</v>
      </c>
      <c r="N16" s="9"/>
      <c r="O16" s="8">
        <f t="shared" si="4"/>
        <v>-20.00933045329</v>
      </c>
    </row>
    <row r="17" spans="1:15" ht="12.75">
      <c r="A17" s="2">
        <v>632</v>
      </c>
      <c r="B17" s="2" t="s">
        <v>47</v>
      </c>
      <c r="C17" s="8">
        <f t="shared" si="1"/>
        <v>-5.02022147804</v>
      </c>
      <c r="D17" s="2"/>
      <c r="E17" s="14">
        <v>0.016029316</v>
      </c>
      <c r="F17" s="2">
        <v>632</v>
      </c>
      <c r="G17" s="2" t="s">
        <v>47</v>
      </c>
      <c r="H17" s="2"/>
      <c r="I17" s="8">
        <f t="shared" si="2"/>
        <v>0</v>
      </c>
      <c r="J17" s="2"/>
      <c r="K17" s="14">
        <v>0.016029316</v>
      </c>
      <c r="L17" s="2"/>
      <c r="M17" s="9">
        <f t="shared" si="3"/>
        <v>0</v>
      </c>
      <c r="N17" s="9"/>
      <c r="O17" s="8">
        <f t="shared" si="4"/>
        <v>-5.02022147804</v>
      </c>
    </row>
    <row r="18" spans="1:15" ht="12.75">
      <c r="A18" s="2">
        <v>633</v>
      </c>
      <c r="B18" s="2" t="s">
        <v>48</v>
      </c>
      <c r="C18" s="8">
        <f t="shared" si="1"/>
        <v>-0.6806492500100001</v>
      </c>
      <c r="D18" s="2"/>
      <c r="E18" s="14">
        <v>0.002173279</v>
      </c>
      <c r="F18" s="2">
        <v>633</v>
      </c>
      <c r="G18" s="2" t="s">
        <v>48</v>
      </c>
      <c r="H18" s="2"/>
      <c r="I18" s="8">
        <f t="shared" si="2"/>
        <v>0</v>
      </c>
      <c r="J18" s="2"/>
      <c r="K18" s="14">
        <v>0.002173279</v>
      </c>
      <c r="L18" s="2"/>
      <c r="M18" s="9">
        <f t="shared" si="3"/>
        <v>0</v>
      </c>
      <c r="N18" s="9"/>
      <c r="O18" s="8">
        <f t="shared" si="4"/>
        <v>-0.6806492500100001</v>
      </c>
    </row>
    <row r="19" spans="1:15" ht="12.75">
      <c r="A19" s="2">
        <v>634</v>
      </c>
      <c r="B19" s="2" t="s">
        <v>49</v>
      </c>
      <c r="C19" s="8">
        <f t="shared" si="1"/>
        <v>-2.37845130044</v>
      </c>
      <c r="D19" s="2"/>
      <c r="E19" s="14">
        <v>0.007594276</v>
      </c>
      <c r="F19" s="2">
        <v>634</v>
      </c>
      <c r="G19" s="2" t="s">
        <v>49</v>
      </c>
      <c r="H19" s="2"/>
      <c r="I19" s="8">
        <f t="shared" si="2"/>
        <v>0</v>
      </c>
      <c r="J19" s="2"/>
      <c r="K19" s="14">
        <v>0.007594276</v>
      </c>
      <c r="L19" s="2"/>
      <c r="M19" s="9">
        <f t="shared" si="3"/>
        <v>0</v>
      </c>
      <c r="N19" s="9"/>
      <c r="O19" s="8">
        <f t="shared" si="4"/>
        <v>-2.37845130044</v>
      </c>
    </row>
    <row r="20" spans="1:15" ht="12.75">
      <c r="A20" s="2">
        <v>635</v>
      </c>
      <c r="B20" s="2" t="s">
        <v>50</v>
      </c>
      <c r="C20" s="8">
        <f t="shared" si="1"/>
        <v>-0.19018650664</v>
      </c>
      <c r="D20" s="2"/>
      <c r="E20" s="14">
        <v>0.000607256</v>
      </c>
      <c r="F20" s="2">
        <v>635</v>
      </c>
      <c r="G20" s="2" t="s">
        <v>50</v>
      </c>
      <c r="H20" s="2"/>
      <c r="I20" s="8">
        <f t="shared" si="2"/>
        <v>0</v>
      </c>
      <c r="J20" s="2"/>
      <c r="K20" s="14">
        <v>0.000607256</v>
      </c>
      <c r="L20" s="2"/>
      <c r="M20" s="9">
        <f t="shared" si="3"/>
        <v>0</v>
      </c>
      <c r="N20" s="9"/>
      <c r="O20" s="8">
        <f t="shared" si="4"/>
        <v>-0.19018650664</v>
      </c>
    </row>
    <row r="21" spans="1:15" ht="12.75">
      <c r="A21" s="2">
        <v>636</v>
      </c>
      <c r="B21" s="2" t="s">
        <v>51</v>
      </c>
      <c r="C21" s="8">
        <f t="shared" si="1"/>
        <v>-9.886309316290001</v>
      </c>
      <c r="D21" s="2"/>
      <c r="E21" s="14">
        <v>0.031566491</v>
      </c>
      <c r="F21" s="2">
        <v>636</v>
      </c>
      <c r="G21" s="2" t="s">
        <v>51</v>
      </c>
      <c r="H21" s="2"/>
      <c r="I21" s="8">
        <f t="shared" si="2"/>
        <v>0</v>
      </c>
      <c r="J21" s="2"/>
      <c r="K21" s="14">
        <v>0.031566491</v>
      </c>
      <c r="L21" s="2"/>
      <c r="M21" s="9">
        <f t="shared" si="3"/>
        <v>0</v>
      </c>
      <c r="N21" s="9"/>
      <c r="O21" s="8">
        <f t="shared" si="4"/>
        <v>-9.886309316290001</v>
      </c>
    </row>
    <row r="22" spans="1:15" ht="12.75">
      <c r="A22" s="2">
        <v>638</v>
      </c>
      <c r="B22" s="2" t="s">
        <v>52</v>
      </c>
      <c r="C22" s="8">
        <f t="shared" si="1"/>
        <v>-0.62295839925</v>
      </c>
      <c r="D22" s="2"/>
      <c r="E22" s="14">
        <v>0.001989075</v>
      </c>
      <c r="F22" s="2">
        <v>638</v>
      </c>
      <c r="G22" s="2" t="s">
        <v>52</v>
      </c>
      <c r="H22" s="2"/>
      <c r="I22" s="8">
        <f t="shared" si="2"/>
        <v>0</v>
      </c>
      <c r="J22" s="2"/>
      <c r="K22" s="14">
        <v>0.001989075</v>
      </c>
      <c r="L22" s="2"/>
      <c r="M22" s="9">
        <f t="shared" si="3"/>
        <v>0</v>
      </c>
      <c r="N22" s="9"/>
      <c r="O22" s="8">
        <f t="shared" si="4"/>
        <v>-0.62295839925</v>
      </c>
    </row>
    <row r="23" spans="1:15" ht="12.75">
      <c r="A23" s="2">
        <v>639</v>
      </c>
      <c r="B23" s="2" t="s">
        <v>53</v>
      </c>
      <c r="C23" s="8">
        <f t="shared" si="1"/>
        <v>-1.31872501737</v>
      </c>
      <c r="D23" s="2"/>
      <c r="E23" s="14">
        <v>0.004210623</v>
      </c>
      <c r="F23" s="2">
        <v>639</v>
      </c>
      <c r="G23" s="2" t="s">
        <v>53</v>
      </c>
      <c r="H23" s="2"/>
      <c r="I23" s="8">
        <f t="shared" si="2"/>
        <v>0</v>
      </c>
      <c r="J23" s="2"/>
      <c r="K23" s="14">
        <v>0.004210623</v>
      </c>
      <c r="L23" s="2"/>
      <c r="M23" s="9">
        <f t="shared" si="3"/>
        <v>0</v>
      </c>
      <c r="N23" s="9"/>
      <c r="O23" s="8">
        <f t="shared" si="4"/>
        <v>-1.31872501737</v>
      </c>
    </row>
    <row r="24" spans="1:15" ht="12.75">
      <c r="A24" s="2">
        <v>640</v>
      </c>
      <c r="B24" s="2" t="s">
        <v>54</v>
      </c>
      <c r="C24" s="8">
        <f t="shared" si="1"/>
        <v>-1.3664604976</v>
      </c>
      <c r="D24" s="2"/>
      <c r="E24" s="14">
        <v>0.00436304</v>
      </c>
      <c r="F24" s="2">
        <v>640</v>
      </c>
      <c r="G24" s="2" t="s">
        <v>54</v>
      </c>
      <c r="H24" s="2"/>
      <c r="I24" s="8">
        <f t="shared" si="2"/>
        <v>0</v>
      </c>
      <c r="J24" s="2"/>
      <c r="K24" s="14">
        <v>0.00436304</v>
      </c>
      <c r="L24" s="2"/>
      <c r="M24" s="9">
        <f t="shared" si="3"/>
        <v>0</v>
      </c>
      <c r="N24" s="9"/>
      <c r="O24" s="8">
        <f t="shared" si="4"/>
        <v>-1.3664604976</v>
      </c>
    </row>
    <row r="25" spans="1:15" ht="12.75">
      <c r="A25" s="2">
        <v>641</v>
      </c>
      <c r="B25" s="2" t="s">
        <v>72</v>
      </c>
      <c r="C25" s="8">
        <f t="shared" si="1"/>
        <v>-0.00134734338</v>
      </c>
      <c r="D25" s="2"/>
      <c r="E25" s="14">
        <v>4.302E-06</v>
      </c>
      <c r="F25" s="2">
        <v>641</v>
      </c>
      <c r="G25" s="2" t="s">
        <v>72</v>
      </c>
      <c r="H25" s="2"/>
      <c r="I25" s="8">
        <f t="shared" si="2"/>
        <v>0</v>
      </c>
      <c r="J25" s="2"/>
      <c r="K25" s="14">
        <v>4.302E-06</v>
      </c>
      <c r="L25" s="2"/>
      <c r="M25" s="9">
        <f t="shared" si="3"/>
        <v>0</v>
      </c>
      <c r="N25" s="9"/>
      <c r="O25" s="8">
        <f t="shared" si="4"/>
        <v>-0.00134734338</v>
      </c>
    </row>
    <row r="26" spans="1:15" ht="12.75">
      <c r="A26" s="2">
        <v>642</v>
      </c>
      <c r="B26" s="2" t="s">
        <v>55</v>
      </c>
      <c r="C26" s="8">
        <f t="shared" si="1"/>
        <v>-0.19281417073999998</v>
      </c>
      <c r="D26" s="2"/>
      <c r="E26" s="14">
        <v>0.000615646</v>
      </c>
      <c r="F26" s="2">
        <v>642</v>
      </c>
      <c r="G26" s="2" t="s">
        <v>55</v>
      </c>
      <c r="H26" s="2"/>
      <c r="I26" s="8">
        <f t="shared" si="2"/>
        <v>0</v>
      </c>
      <c r="J26" s="2"/>
      <c r="K26" s="14">
        <v>0.000615646</v>
      </c>
      <c r="L26" s="2"/>
      <c r="M26" s="9">
        <f t="shared" si="3"/>
        <v>0</v>
      </c>
      <c r="N26" s="9"/>
      <c r="O26" s="8">
        <f t="shared" si="4"/>
        <v>-0.19281417073999998</v>
      </c>
    </row>
    <row r="27" spans="1:15" ht="12.75">
      <c r="A27" s="2">
        <v>643</v>
      </c>
      <c r="B27" s="2" t="s">
        <v>56</v>
      </c>
      <c r="C27" s="8">
        <f t="shared" si="1"/>
        <v>-0.59980676807</v>
      </c>
      <c r="D27" s="2"/>
      <c r="E27" s="14">
        <v>0.001915153</v>
      </c>
      <c r="F27" s="2">
        <v>643</v>
      </c>
      <c r="G27" s="2" t="s">
        <v>56</v>
      </c>
      <c r="H27" s="2"/>
      <c r="I27" s="8">
        <f t="shared" si="2"/>
        <v>0</v>
      </c>
      <c r="J27" s="2"/>
      <c r="K27" s="14">
        <v>0.001915153</v>
      </c>
      <c r="L27" s="2"/>
      <c r="M27" s="9">
        <f t="shared" si="3"/>
        <v>0</v>
      </c>
      <c r="N27" s="9"/>
      <c r="O27" s="8">
        <f t="shared" si="4"/>
        <v>-0.59980676807</v>
      </c>
    </row>
    <row r="28" spans="1:15" ht="12.75">
      <c r="A28" s="2">
        <v>644</v>
      </c>
      <c r="B28" s="2" t="s">
        <v>57</v>
      </c>
      <c r="C28" s="8">
        <f t="shared" si="1"/>
        <v>-0.51644968362</v>
      </c>
      <c r="D28" s="2"/>
      <c r="E28" s="14">
        <v>0.001648998</v>
      </c>
      <c r="F28" s="2">
        <v>644</v>
      </c>
      <c r="G28" s="2" t="s">
        <v>57</v>
      </c>
      <c r="H28" s="2"/>
      <c r="I28" s="8">
        <f t="shared" si="2"/>
        <v>0</v>
      </c>
      <c r="J28" s="2"/>
      <c r="K28" s="14">
        <v>0.001648998</v>
      </c>
      <c r="L28" s="2"/>
      <c r="M28" s="9">
        <f t="shared" si="3"/>
        <v>0</v>
      </c>
      <c r="N28" s="9"/>
      <c r="O28" s="8">
        <f t="shared" si="4"/>
        <v>-0.51644968362</v>
      </c>
    </row>
    <row r="29" spans="1:15" ht="12.75">
      <c r="A29" s="2">
        <v>645</v>
      </c>
      <c r="B29" s="2" t="s">
        <v>58</v>
      </c>
      <c r="C29" s="8">
        <f t="shared" si="1"/>
        <v>-0.21947259035</v>
      </c>
      <c r="D29" s="2"/>
      <c r="E29" s="14">
        <v>0.000700765</v>
      </c>
      <c r="F29" s="2">
        <v>645</v>
      </c>
      <c r="G29" s="2" t="s">
        <v>58</v>
      </c>
      <c r="H29" s="2"/>
      <c r="I29" s="8">
        <f t="shared" si="2"/>
        <v>0</v>
      </c>
      <c r="J29" s="2"/>
      <c r="K29" s="14">
        <v>0.000700765</v>
      </c>
      <c r="L29" s="2"/>
      <c r="M29" s="9">
        <f t="shared" si="3"/>
        <v>0</v>
      </c>
      <c r="N29" s="9"/>
      <c r="O29" s="8">
        <f t="shared" si="4"/>
        <v>-0.21947259035</v>
      </c>
    </row>
    <row r="30" spans="1:15" ht="12.75">
      <c r="A30" s="2">
        <v>646</v>
      </c>
      <c r="B30" s="2" t="s">
        <v>59</v>
      </c>
      <c r="C30" s="8">
        <f t="shared" si="1"/>
        <v>-1.61694704089</v>
      </c>
      <c r="D30" s="2"/>
      <c r="E30" s="14">
        <v>0.005162831</v>
      </c>
      <c r="F30" s="2">
        <v>646</v>
      </c>
      <c r="G30" s="2" t="s">
        <v>59</v>
      </c>
      <c r="H30" s="2"/>
      <c r="I30" s="8">
        <f t="shared" si="2"/>
        <v>0</v>
      </c>
      <c r="J30" s="2"/>
      <c r="K30" s="14">
        <v>0.005162831</v>
      </c>
      <c r="L30" s="2"/>
      <c r="M30" s="9">
        <f t="shared" si="3"/>
        <v>0</v>
      </c>
      <c r="N30" s="9"/>
      <c r="O30" s="8">
        <f t="shared" si="4"/>
        <v>-1.61694704089</v>
      </c>
    </row>
    <row r="31" spans="1:15" ht="12.75">
      <c r="A31" s="2">
        <v>647</v>
      </c>
      <c r="B31" s="2" t="s">
        <v>60</v>
      </c>
      <c r="C31" s="8">
        <f t="shared" si="1"/>
        <v>-2.03355175251</v>
      </c>
      <c r="D31" s="2"/>
      <c r="E31" s="14">
        <v>0.006493029</v>
      </c>
      <c r="F31" s="2">
        <v>647</v>
      </c>
      <c r="G31" s="2" t="s">
        <v>60</v>
      </c>
      <c r="H31" s="2"/>
      <c r="I31" s="8">
        <f t="shared" si="2"/>
        <v>0</v>
      </c>
      <c r="J31" s="2"/>
      <c r="K31" s="14">
        <v>0.006493029</v>
      </c>
      <c r="L31" s="2"/>
      <c r="M31" s="9">
        <f t="shared" si="3"/>
        <v>0</v>
      </c>
      <c r="N31" s="9"/>
      <c r="O31" s="8">
        <f t="shared" si="4"/>
        <v>-2.03355175251</v>
      </c>
    </row>
    <row r="32" spans="1:15" ht="12.75">
      <c r="A32" s="2">
        <v>648</v>
      </c>
      <c r="B32" s="2" t="s">
        <v>61</v>
      </c>
      <c r="C32" s="8">
        <f t="shared" si="1"/>
        <v>-0.8720875770800001</v>
      </c>
      <c r="D32" s="2"/>
      <c r="E32" s="14">
        <v>0.002784532</v>
      </c>
      <c r="F32" s="2">
        <v>648</v>
      </c>
      <c r="G32" s="2" t="s">
        <v>61</v>
      </c>
      <c r="H32" s="2"/>
      <c r="I32" s="8">
        <f t="shared" si="2"/>
        <v>0</v>
      </c>
      <c r="J32" s="2"/>
      <c r="K32" s="14">
        <v>0.002784532</v>
      </c>
      <c r="L32" s="2"/>
      <c r="M32" s="9">
        <f t="shared" si="3"/>
        <v>0</v>
      </c>
      <c r="N32" s="9"/>
      <c r="O32" s="8">
        <f t="shared" si="4"/>
        <v>-0.8720875770800001</v>
      </c>
    </row>
    <row r="33" spans="1:15" ht="12.75">
      <c r="A33" s="2">
        <v>650</v>
      </c>
      <c r="B33" s="2" t="s">
        <v>62</v>
      </c>
      <c r="C33" s="8">
        <f t="shared" si="1"/>
        <v>-8.50539729252</v>
      </c>
      <c r="D33" s="2"/>
      <c r="E33" s="14">
        <v>0.027157308</v>
      </c>
      <c r="F33" s="2">
        <v>650</v>
      </c>
      <c r="G33" s="2" t="s">
        <v>62</v>
      </c>
      <c r="H33" s="2"/>
      <c r="I33" s="8">
        <f t="shared" si="2"/>
        <v>0</v>
      </c>
      <c r="J33" s="2"/>
      <c r="K33" s="14">
        <v>0.027157308</v>
      </c>
      <c r="L33" s="2"/>
      <c r="M33" s="9">
        <f t="shared" si="3"/>
        <v>0</v>
      </c>
      <c r="N33" s="9"/>
      <c r="O33" s="8">
        <f t="shared" si="4"/>
        <v>-8.50539729252</v>
      </c>
    </row>
    <row r="34" spans="1:15" ht="12.75">
      <c r="A34" s="2">
        <v>651</v>
      </c>
      <c r="B34" s="2" t="s">
        <v>77</v>
      </c>
      <c r="C34" s="8">
        <f t="shared" si="1"/>
        <v>-0.11622982004</v>
      </c>
      <c r="D34" s="2"/>
      <c r="E34" s="14">
        <v>0.000371116</v>
      </c>
      <c r="F34" s="2">
        <v>651</v>
      </c>
      <c r="G34" s="2" t="s">
        <v>77</v>
      </c>
      <c r="H34" s="2"/>
      <c r="I34" s="8">
        <f t="shared" si="2"/>
        <v>0</v>
      </c>
      <c r="J34" s="2"/>
      <c r="K34" s="14">
        <v>0.000371116</v>
      </c>
      <c r="L34" s="2"/>
      <c r="M34" s="9">
        <f t="shared" si="3"/>
        <v>0</v>
      </c>
      <c r="N34" s="9"/>
      <c r="O34" s="8">
        <f t="shared" si="4"/>
        <v>-0.11622982004</v>
      </c>
    </row>
    <row r="35" spans="1:15" ht="12.75">
      <c r="A35" s="2">
        <v>652</v>
      </c>
      <c r="B35" s="2" t="s">
        <v>63</v>
      </c>
      <c r="C35" s="8">
        <f t="shared" si="1"/>
        <v>-74.2010343061</v>
      </c>
      <c r="D35" s="2"/>
      <c r="E35" s="14">
        <v>0.23692019</v>
      </c>
      <c r="F35" s="2">
        <v>652</v>
      </c>
      <c r="G35" s="2" t="s">
        <v>63</v>
      </c>
      <c r="H35" s="2"/>
      <c r="I35" s="8">
        <f t="shared" si="2"/>
        <v>0</v>
      </c>
      <c r="J35" s="2"/>
      <c r="K35" s="14">
        <v>0.23692019</v>
      </c>
      <c r="L35" s="2"/>
      <c r="M35" s="9"/>
      <c r="N35" s="9"/>
      <c r="O35" s="8">
        <f t="shared" si="4"/>
        <v>-74.2010343061</v>
      </c>
    </row>
    <row r="36" spans="1:15" ht="12.75">
      <c r="A36" s="2">
        <v>653</v>
      </c>
      <c r="B36" s="2" t="s">
        <v>64</v>
      </c>
      <c r="C36" s="8">
        <f t="shared" si="1"/>
        <v>-28.74200127268</v>
      </c>
      <c r="D36" s="2"/>
      <c r="E36" s="14">
        <v>0.091771772</v>
      </c>
      <c r="F36" s="2">
        <v>653</v>
      </c>
      <c r="G36" s="2" t="s">
        <v>64</v>
      </c>
      <c r="H36" s="2"/>
      <c r="I36" s="8">
        <f t="shared" si="2"/>
        <v>0</v>
      </c>
      <c r="J36" s="2"/>
      <c r="K36" s="14">
        <v>0.091771772</v>
      </c>
      <c r="L36" s="2"/>
      <c r="M36" s="9"/>
      <c r="N36" s="9"/>
      <c r="O36" s="8">
        <f t="shared" si="4"/>
        <v>-28.74200127268</v>
      </c>
    </row>
    <row r="37" spans="1:15" ht="12.75">
      <c r="A37" s="2">
        <v>654</v>
      </c>
      <c r="B37" s="2" t="s">
        <v>65</v>
      </c>
      <c r="C37" s="8">
        <f t="shared" si="1"/>
        <v>-10.47683156681</v>
      </c>
      <c r="D37" s="2"/>
      <c r="E37" s="14">
        <v>0.033451999</v>
      </c>
      <c r="F37" s="2">
        <v>654</v>
      </c>
      <c r="G37" s="2" t="s">
        <v>65</v>
      </c>
      <c r="H37" s="2"/>
      <c r="I37" s="8">
        <f t="shared" si="2"/>
        <v>0</v>
      </c>
      <c r="J37" s="2"/>
      <c r="K37" s="14">
        <v>0.033451999</v>
      </c>
      <c r="L37" s="2"/>
      <c r="M37" s="9"/>
      <c r="N37" s="9"/>
      <c r="O37" s="8">
        <f t="shared" si="4"/>
        <v>-10.47683156681</v>
      </c>
    </row>
    <row r="38" spans="1:15" ht="12.75">
      <c r="A38" s="2">
        <v>658</v>
      </c>
      <c r="B38" s="2" t="s">
        <v>66</v>
      </c>
      <c r="C38" s="8">
        <f t="shared" si="1"/>
        <v>-12.29566777188</v>
      </c>
      <c r="D38" s="2"/>
      <c r="E38" s="14">
        <v>0.039259452</v>
      </c>
      <c r="F38" s="2">
        <v>658</v>
      </c>
      <c r="G38" s="2" t="s">
        <v>66</v>
      </c>
      <c r="H38" s="2"/>
      <c r="I38" s="8">
        <f t="shared" si="2"/>
        <v>0</v>
      </c>
      <c r="J38" s="2"/>
      <c r="K38" s="14">
        <v>0.039259452</v>
      </c>
      <c r="L38" s="2"/>
      <c r="M38" s="9"/>
      <c r="N38" s="9"/>
      <c r="O38" s="8">
        <f t="shared" si="4"/>
        <v>-12.29566777188</v>
      </c>
    </row>
    <row r="39" spans="1:15" ht="12.75">
      <c r="A39" s="2">
        <v>659</v>
      </c>
      <c r="B39" s="2" t="s">
        <v>67</v>
      </c>
      <c r="C39" s="8">
        <f t="shared" si="1"/>
        <v>-6.01509425505</v>
      </c>
      <c r="D39" s="2"/>
      <c r="E39" s="14">
        <v>0.019205895</v>
      </c>
      <c r="F39" s="2">
        <v>659</v>
      </c>
      <c r="G39" s="2" t="s">
        <v>67</v>
      </c>
      <c r="H39" s="2"/>
      <c r="I39" s="8">
        <f t="shared" si="2"/>
        <v>0</v>
      </c>
      <c r="J39" s="2"/>
      <c r="K39" s="14">
        <v>0.019205895</v>
      </c>
      <c r="L39" s="2"/>
      <c r="M39" s="9"/>
      <c r="N39" s="9"/>
      <c r="O39" s="8">
        <f t="shared" si="4"/>
        <v>-6.01509425505</v>
      </c>
    </row>
    <row r="40" spans="1:15" ht="12.75">
      <c r="A40" s="2">
        <v>660</v>
      </c>
      <c r="B40" s="2" t="s">
        <v>68</v>
      </c>
      <c r="C40" s="8">
        <f t="shared" si="1"/>
        <v>-3.78565875661</v>
      </c>
      <c r="D40" s="2"/>
      <c r="E40" s="14">
        <v>0.012087419</v>
      </c>
      <c r="F40" s="2">
        <v>660</v>
      </c>
      <c r="G40" s="2" t="s">
        <v>68</v>
      </c>
      <c r="H40" s="2"/>
      <c r="I40" s="8">
        <f t="shared" si="2"/>
        <v>0</v>
      </c>
      <c r="J40" s="2"/>
      <c r="K40" s="14">
        <v>0.012087419</v>
      </c>
      <c r="L40" s="2"/>
      <c r="M40" s="9">
        <f>SUM(I40*0.3531)</f>
        <v>0</v>
      </c>
      <c r="N40" s="9">
        <f>SUM(J40*0.354)</f>
        <v>0</v>
      </c>
      <c r="O40" s="8">
        <f t="shared" si="4"/>
        <v>-3.78565875661</v>
      </c>
    </row>
    <row r="41" spans="1:15" ht="12.75">
      <c r="A41" s="2">
        <v>663</v>
      </c>
      <c r="B41" s="2" t="s">
        <v>69</v>
      </c>
      <c r="C41" s="8">
        <f t="shared" si="1"/>
        <v>-3.95637204862</v>
      </c>
      <c r="D41" s="2"/>
      <c r="E41" s="14">
        <v>0.012632498</v>
      </c>
      <c r="F41" s="2">
        <v>663</v>
      </c>
      <c r="G41" s="2" t="s">
        <v>69</v>
      </c>
      <c r="H41" s="2"/>
      <c r="I41" s="8">
        <f t="shared" si="2"/>
        <v>0</v>
      </c>
      <c r="J41" s="2"/>
      <c r="K41" s="14">
        <v>0.012632498</v>
      </c>
      <c r="L41" s="2"/>
      <c r="M41" s="9">
        <f>SUM(I41*0.3531)</f>
        <v>0</v>
      </c>
      <c r="N41" s="9">
        <f>SUM(J41*0.354)</f>
        <v>0</v>
      </c>
      <c r="O41" s="8">
        <f t="shared" si="4"/>
        <v>-3.95637204862</v>
      </c>
    </row>
    <row r="42" spans="1:15" ht="12.75">
      <c r="A42" s="2">
        <v>666</v>
      </c>
      <c r="B42" s="2" t="s">
        <v>71</v>
      </c>
      <c r="C42" s="8">
        <f t="shared" si="1"/>
        <v>-2.5118671085399997</v>
      </c>
      <c r="D42" s="2"/>
      <c r="E42" s="14">
        <v>0.008020266</v>
      </c>
      <c r="F42" s="2">
        <v>666</v>
      </c>
      <c r="G42" s="2" t="s">
        <v>71</v>
      </c>
      <c r="H42" s="2"/>
      <c r="I42" s="8">
        <f t="shared" si="2"/>
        <v>0</v>
      </c>
      <c r="J42" s="2"/>
      <c r="K42" s="14">
        <v>0.008020266</v>
      </c>
      <c r="L42" s="2"/>
      <c r="M42" s="9">
        <f>SUM(I42*0.3531)</f>
        <v>0</v>
      </c>
      <c r="N42" s="9">
        <f>SUM(J42*0.354)</f>
        <v>0</v>
      </c>
      <c r="O42" s="8">
        <f t="shared" si="4"/>
        <v>-2.5118671085399997</v>
      </c>
    </row>
    <row r="43" spans="1:15" ht="12.75">
      <c r="A43" s="2">
        <v>683</v>
      </c>
      <c r="B43" s="2" t="s">
        <v>70</v>
      </c>
      <c r="C43" s="8">
        <f t="shared" si="1"/>
        <v>-0.02246417913</v>
      </c>
      <c r="D43" s="2"/>
      <c r="E43" s="14">
        <v>7.1727E-05</v>
      </c>
      <c r="F43" s="2">
        <v>683</v>
      </c>
      <c r="G43" s="2" t="s">
        <v>70</v>
      </c>
      <c r="H43" s="2"/>
      <c r="I43" s="8">
        <f t="shared" si="2"/>
        <v>0</v>
      </c>
      <c r="J43" s="2"/>
      <c r="K43" s="14">
        <v>7.1727E-05</v>
      </c>
      <c r="L43" s="2"/>
      <c r="M43" s="9">
        <f>SUM(I43*0.3531)</f>
        <v>0</v>
      </c>
      <c r="N43" s="9">
        <f>SUM(J43*0.354)</f>
        <v>0</v>
      </c>
      <c r="O43" s="8">
        <f t="shared" si="4"/>
        <v>-0.02246417913</v>
      </c>
    </row>
    <row r="44" spans="1:15" ht="12.75">
      <c r="A44" s="2">
        <v>688</v>
      </c>
      <c r="B44" s="2" t="s">
        <v>73</v>
      </c>
      <c r="C44" s="8">
        <f t="shared" si="1"/>
        <v>-6.54533400756</v>
      </c>
      <c r="D44" s="2"/>
      <c r="E44" s="14">
        <v>0.020898924</v>
      </c>
      <c r="F44" s="2">
        <v>688</v>
      </c>
      <c r="G44" s="2" t="s">
        <v>73</v>
      </c>
      <c r="H44" s="2"/>
      <c r="I44" s="8">
        <f t="shared" si="2"/>
        <v>0</v>
      </c>
      <c r="J44" s="2"/>
      <c r="K44" s="14">
        <v>0.020898924</v>
      </c>
      <c r="L44" s="2"/>
      <c r="M44" s="9"/>
      <c r="N44" s="2"/>
      <c r="O44" s="8">
        <f t="shared" si="4"/>
        <v>-6.54533400756</v>
      </c>
    </row>
    <row r="45" spans="1:15" ht="12.75">
      <c r="A45" s="2"/>
      <c r="B45" s="2"/>
      <c r="C45" s="8"/>
      <c r="D45" s="8"/>
      <c r="E45" s="3"/>
      <c r="F45" s="2"/>
      <c r="G45" s="2"/>
      <c r="H45" s="2"/>
      <c r="I45" s="8"/>
      <c r="J45" s="8">
        <f>SUM(I3:I44)</f>
        <v>0</v>
      </c>
      <c r="K45" s="3">
        <f>SUM(K3:K44)</f>
        <v>1</v>
      </c>
      <c r="L45" s="2"/>
      <c r="M45" s="9">
        <f>SUM(M8:M44)</f>
        <v>0</v>
      </c>
      <c r="N45" s="2"/>
      <c r="O45" s="10">
        <f>SUM(O3:O44)</f>
        <v>-313.19</v>
      </c>
    </row>
    <row r="46" spans="1:15" ht="12.75">
      <c r="A46" s="2"/>
      <c r="B46" s="2"/>
      <c r="C46" s="8">
        <f>SUM(C3:C44)</f>
        <v>-313.19</v>
      </c>
      <c r="D46" s="8"/>
      <c r="E46" s="14">
        <f>SUM(E3:E44)</f>
        <v>1</v>
      </c>
      <c r="F46" s="2"/>
      <c r="G46" s="2"/>
      <c r="H46" s="2"/>
      <c r="I46" s="8">
        <f>SUM(I3:I45)</f>
        <v>0</v>
      </c>
      <c r="J46" s="8">
        <f>J45+I2</f>
        <v>0</v>
      </c>
      <c r="K46" s="3">
        <f>K45-K2</f>
        <v>0</v>
      </c>
      <c r="L46" s="2"/>
      <c r="M46" s="2"/>
      <c r="N46" s="2"/>
      <c r="O46" s="2"/>
    </row>
    <row r="47" spans="1:15" ht="12.75">
      <c r="A47" s="5"/>
      <c r="B47" s="5"/>
      <c r="C47" s="11"/>
      <c r="D47" s="5"/>
      <c r="E47" s="14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printOptions/>
  <pageMargins left="0" right="0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421875" style="0" customWidth="1"/>
    <col min="2" max="2" width="11.28125" style="0" bestFit="1" customWidth="1"/>
    <col min="3" max="3" width="9.7109375" style="0" bestFit="1" customWidth="1"/>
    <col min="4" max="4" width="0.71875" style="0" customWidth="1"/>
    <col min="5" max="5" width="10.57421875" style="0" bestFit="1" customWidth="1"/>
    <col min="6" max="6" width="4.421875" style="0" customWidth="1"/>
    <col min="7" max="7" width="11.421875" style="0" customWidth="1"/>
    <col min="8" max="8" width="0.85546875" style="0" customWidth="1"/>
    <col min="10" max="10" width="0.5625" style="0" customWidth="1"/>
    <col min="11" max="11" width="10.00390625" style="0" bestFit="1" customWidth="1"/>
    <col min="12" max="12" width="0.85546875" style="0" customWidth="1"/>
    <col min="13" max="13" width="9.57421875" style="0" bestFit="1" customWidth="1"/>
    <col min="14" max="14" width="0.85546875" style="0" customWidth="1"/>
    <col min="15" max="15" width="12.57421875" style="0" bestFit="1" customWidth="1"/>
    <col min="17" max="17" width="11.57421875" style="0" bestFit="1" customWidth="1"/>
  </cols>
  <sheetData>
    <row r="1" spans="3:13" ht="12.75">
      <c r="C1" s="13" t="s">
        <v>79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298.94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f>SUM(K3:K44)</f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-76.17802702524</v>
      </c>
      <c r="D3" s="2"/>
      <c r="E3" s="14">
        <v>0.254827146</v>
      </c>
      <c r="F3" s="2">
        <v>101</v>
      </c>
      <c r="G3" s="2" t="s">
        <v>35</v>
      </c>
      <c r="H3" s="2"/>
      <c r="I3" s="8">
        <f>-K3*$I$2</f>
        <v>0</v>
      </c>
      <c r="J3" s="2"/>
      <c r="K3" s="14">
        <v>0.254827146</v>
      </c>
      <c r="L3" s="2"/>
      <c r="M3" s="9"/>
      <c r="N3" s="9"/>
      <c r="O3" s="8">
        <f aca="true" t="shared" si="0" ref="O3:O8">SUM(C3+I3)</f>
        <v>-76.17802702524</v>
      </c>
    </row>
    <row r="4" spans="1:15" ht="12.75">
      <c r="A4" s="2">
        <v>211</v>
      </c>
      <c r="B4" s="2" t="s">
        <v>39</v>
      </c>
      <c r="C4" s="8">
        <f aca="true" t="shared" si="1" ref="C4:C44">-E4*$C$2</f>
        <v>-0.23435072465999998</v>
      </c>
      <c r="D4" s="2"/>
      <c r="E4" s="14">
        <v>0.000783939</v>
      </c>
      <c r="F4" s="2">
        <v>211</v>
      </c>
      <c r="G4" s="2" t="s">
        <v>39</v>
      </c>
      <c r="H4" s="2"/>
      <c r="I4" s="8">
        <f aca="true" t="shared" si="2" ref="I4:I44">-K4*$I$2</f>
        <v>0</v>
      </c>
      <c r="J4" s="2"/>
      <c r="K4" s="14">
        <v>0.000783939</v>
      </c>
      <c r="L4" s="2"/>
      <c r="M4" s="9"/>
      <c r="N4" s="9"/>
      <c r="O4" s="8">
        <f t="shared" si="0"/>
        <v>-0.23435072465999998</v>
      </c>
    </row>
    <row r="5" spans="1:15" ht="12.75">
      <c r="A5" s="2">
        <v>212</v>
      </c>
      <c r="B5" s="2" t="s">
        <v>76</v>
      </c>
      <c r="C5" s="8">
        <f t="shared" si="1"/>
        <v>-0.02152248424</v>
      </c>
      <c r="D5" s="2"/>
      <c r="E5" s="14">
        <v>7.1996E-05</v>
      </c>
      <c r="F5" s="2">
        <v>212</v>
      </c>
      <c r="G5" s="2" t="s">
        <v>76</v>
      </c>
      <c r="H5" s="2"/>
      <c r="I5" s="8">
        <f t="shared" si="2"/>
        <v>0</v>
      </c>
      <c r="J5" s="2"/>
      <c r="K5" s="14">
        <v>7.1996E-05</v>
      </c>
      <c r="L5" s="2"/>
      <c r="M5" s="9"/>
      <c r="N5" s="9"/>
      <c r="O5" s="8">
        <f t="shared" si="0"/>
        <v>-0.02152248424</v>
      </c>
    </row>
    <row r="6" spans="1:15" ht="12.75">
      <c r="A6" s="2">
        <v>214</v>
      </c>
      <c r="B6" s="2" t="s">
        <v>35</v>
      </c>
      <c r="C6" s="8">
        <f t="shared" si="1"/>
        <v>-0.63403768982</v>
      </c>
      <c r="D6" s="2"/>
      <c r="E6" s="14">
        <v>0.002120953</v>
      </c>
      <c r="F6" s="2">
        <v>214</v>
      </c>
      <c r="G6" s="2" t="s">
        <v>35</v>
      </c>
      <c r="H6" s="2"/>
      <c r="I6" s="8">
        <f t="shared" si="2"/>
        <v>0</v>
      </c>
      <c r="J6" s="2"/>
      <c r="K6" s="14">
        <v>0.002120953</v>
      </c>
      <c r="L6" s="2"/>
      <c r="M6" s="9"/>
      <c r="N6" s="9"/>
      <c r="O6" s="8">
        <f t="shared" si="0"/>
        <v>-0.63403768982</v>
      </c>
    </row>
    <row r="7" spans="1:15" ht="12.75">
      <c r="A7" s="2">
        <v>514</v>
      </c>
      <c r="B7" s="2" t="s">
        <v>86</v>
      </c>
      <c r="C7" s="8">
        <f t="shared" si="1"/>
        <v>-3.6027091902199997</v>
      </c>
      <c r="D7" s="2"/>
      <c r="E7" s="14">
        <v>0.012051613</v>
      </c>
      <c r="F7" s="2">
        <v>514</v>
      </c>
      <c r="G7" s="2" t="s">
        <v>86</v>
      </c>
      <c r="H7" s="2"/>
      <c r="I7" s="8">
        <f t="shared" si="2"/>
        <v>0</v>
      </c>
      <c r="J7" s="2"/>
      <c r="K7" s="14">
        <v>0.012051613</v>
      </c>
      <c r="L7" s="2"/>
      <c r="M7" s="9"/>
      <c r="N7" s="9"/>
      <c r="O7" s="8">
        <f t="shared" si="0"/>
        <v>-3.6027091902199997</v>
      </c>
    </row>
    <row r="8" spans="1:15" ht="12.75">
      <c r="A8" s="2">
        <v>515</v>
      </c>
      <c r="B8" s="2" t="s">
        <v>87</v>
      </c>
      <c r="C8" s="8">
        <f t="shared" si="1"/>
        <v>-0.10563941719999999</v>
      </c>
      <c r="D8" s="2"/>
      <c r="E8" s="14">
        <v>0.00035338</v>
      </c>
      <c r="F8" s="2">
        <v>515</v>
      </c>
      <c r="G8" s="2" t="s">
        <v>87</v>
      </c>
      <c r="H8" s="2"/>
      <c r="I8" s="8">
        <f t="shared" si="2"/>
        <v>0</v>
      </c>
      <c r="J8" s="2"/>
      <c r="K8" s="14">
        <v>0.00035338</v>
      </c>
      <c r="L8" s="2"/>
      <c r="M8" s="9">
        <f>SUM(I8*0.3531)</f>
        <v>0</v>
      </c>
      <c r="N8" s="9"/>
      <c r="O8" s="8">
        <f t="shared" si="0"/>
        <v>-0.10563941719999999</v>
      </c>
    </row>
    <row r="9" spans="1:15" ht="12.75">
      <c r="A9" s="2">
        <v>617</v>
      </c>
      <c r="B9" s="2" t="s">
        <v>40</v>
      </c>
      <c r="C9" s="8">
        <f t="shared" si="1"/>
        <v>-16.85155152304</v>
      </c>
      <c r="D9" s="2"/>
      <c r="E9" s="14">
        <v>0.056371016</v>
      </c>
      <c r="F9" s="2">
        <v>617</v>
      </c>
      <c r="G9" s="2" t="s">
        <v>40</v>
      </c>
      <c r="H9" s="2"/>
      <c r="I9" s="8">
        <f t="shared" si="2"/>
        <v>0</v>
      </c>
      <c r="J9" s="2"/>
      <c r="K9" s="14">
        <v>0.056371016</v>
      </c>
      <c r="L9" s="2"/>
      <c r="M9" s="9">
        <f aca="true" t="shared" si="3" ref="M9:M34">SUM(I9*0.3531)</f>
        <v>0</v>
      </c>
      <c r="N9" s="9"/>
      <c r="O9" s="8">
        <f aca="true" t="shared" si="4" ref="O9:O44">SUM(C9+I9-M9)</f>
        <v>-16.85155152304</v>
      </c>
    </row>
    <row r="10" spans="1:15" ht="12.75">
      <c r="A10" s="2">
        <v>621</v>
      </c>
      <c r="B10" s="2" t="s">
        <v>41</v>
      </c>
      <c r="C10" s="8">
        <f t="shared" si="1"/>
        <v>-6.770887267819999</v>
      </c>
      <c r="D10" s="2"/>
      <c r="E10" s="14">
        <v>0.022649653</v>
      </c>
      <c r="F10" s="2">
        <v>621</v>
      </c>
      <c r="G10" s="2" t="s">
        <v>41</v>
      </c>
      <c r="H10" s="2"/>
      <c r="I10" s="8">
        <f t="shared" si="2"/>
        <v>0</v>
      </c>
      <c r="J10" s="2"/>
      <c r="K10" s="14">
        <v>0.022649653</v>
      </c>
      <c r="L10" s="2"/>
      <c r="M10" s="9">
        <f t="shared" si="3"/>
        <v>0</v>
      </c>
      <c r="N10" s="9"/>
      <c r="O10" s="8">
        <f t="shared" si="4"/>
        <v>-6.770887267819999</v>
      </c>
    </row>
    <row r="11" spans="1:15" ht="12.75">
      <c r="A11" s="2">
        <v>623</v>
      </c>
      <c r="B11" s="2" t="s">
        <v>88</v>
      </c>
      <c r="C11" s="8">
        <f t="shared" si="1"/>
        <v>-0.33419010798</v>
      </c>
      <c r="D11" s="2"/>
      <c r="E11" s="14">
        <v>0.001117917</v>
      </c>
      <c r="F11" s="2">
        <v>623</v>
      </c>
      <c r="G11" s="2" t="s">
        <v>88</v>
      </c>
      <c r="H11" s="2"/>
      <c r="I11" s="8">
        <f t="shared" si="2"/>
        <v>0</v>
      </c>
      <c r="J11" s="2"/>
      <c r="K11" s="14">
        <v>0.001117917</v>
      </c>
      <c r="L11" s="2"/>
      <c r="M11" s="9">
        <f t="shared" si="3"/>
        <v>0</v>
      </c>
      <c r="N11" s="9"/>
      <c r="O11" s="8">
        <f t="shared" si="4"/>
        <v>-0.33419010798</v>
      </c>
    </row>
    <row r="12" spans="1:15" ht="12.75">
      <c r="A12" s="2">
        <v>624</v>
      </c>
      <c r="B12" s="2" t="s">
        <v>42</v>
      </c>
      <c r="C12" s="8">
        <f t="shared" si="1"/>
        <v>-0.1208584526</v>
      </c>
      <c r="D12" s="2"/>
      <c r="E12" s="14">
        <v>0.00040429</v>
      </c>
      <c r="F12" s="2">
        <v>624</v>
      </c>
      <c r="G12" s="2" t="s">
        <v>42</v>
      </c>
      <c r="H12" s="2"/>
      <c r="I12" s="8">
        <f t="shared" si="2"/>
        <v>0</v>
      </c>
      <c r="J12" s="2"/>
      <c r="K12" s="14">
        <v>0.00040429</v>
      </c>
      <c r="L12" s="2"/>
      <c r="M12" s="9">
        <f t="shared" si="3"/>
        <v>0</v>
      </c>
      <c r="N12" s="9"/>
      <c r="O12" s="8">
        <f t="shared" si="4"/>
        <v>-0.1208584526</v>
      </c>
    </row>
    <row r="13" spans="1:15" ht="12.75">
      <c r="A13" s="2">
        <v>626</v>
      </c>
      <c r="B13" s="2" t="s">
        <v>43</v>
      </c>
      <c r="C13" s="8">
        <f t="shared" si="1"/>
        <v>-0.057643703379999994</v>
      </c>
      <c r="D13" s="2"/>
      <c r="E13" s="14">
        <v>0.000192827</v>
      </c>
      <c r="F13" s="2">
        <v>626</v>
      </c>
      <c r="G13" s="2" t="s">
        <v>43</v>
      </c>
      <c r="H13" s="2"/>
      <c r="I13" s="8">
        <f t="shared" si="2"/>
        <v>0</v>
      </c>
      <c r="J13" s="2"/>
      <c r="K13" s="14">
        <v>0.000192827</v>
      </c>
      <c r="L13" s="2"/>
      <c r="M13" s="9">
        <f t="shared" si="3"/>
        <v>0</v>
      </c>
      <c r="N13" s="9"/>
      <c r="O13" s="8">
        <f t="shared" si="4"/>
        <v>-0.057643703379999994</v>
      </c>
    </row>
    <row r="14" spans="1:15" ht="12.75">
      <c r="A14" s="2">
        <v>628</v>
      </c>
      <c r="B14" s="2" t="s">
        <v>44</v>
      </c>
      <c r="C14" s="8">
        <f t="shared" si="1"/>
        <v>-1.20278778046</v>
      </c>
      <c r="D14" s="2"/>
      <c r="E14" s="14">
        <v>0.004023509</v>
      </c>
      <c r="F14" s="2">
        <v>628</v>
      </c>
      <c r="G14" s="2" t="s">
        <v>44</v>
      </c>
      <c r="H14" s="2"/>
      <c r="I14" s="8">
        <f t="shared" si="2"/>
        <v>0</v>
      </c>
      <c r="J14" s="2"/>
      <c r="K14" s="14">
        <v>0.004023509</v>
      </c>
      <c r="L14" s="2"/>
      <c r="M14" s="9">
        <f t="shared" si="3"/>
        <v>0</v>
      </c>
      <c r="N14" s="9"/>
      <c r="O14" s="8">
        <f t="shared" si="4"/>
        <v>-1.20278778046</v>
      </c>
    </row>
    <row r="15" spans="1:15" ht="12.75">
      <c r="A15" s="2">
        <v>630</v>
      </c>
      <c r="B15" s="2" t="s">
        <v>45</v>
      </c>
      <c r="C15" s="8">
        <f t="shared" si="1"/>
        <v>-1.55667384928</v>
      </c>
      <c r="D15" s="2"/>
      <c r="E15" s="14">
        <v>0.005207312</v>
      </c>
      <c r="F15" s="2">
        <v>630</v>
      </c>
      <c r="G15" s="2" t="s">
        <v>45</v>
      </c>
      <c r="H15" s="2"/>
      <c r="I15" s="8">
        <f t="shared" si="2"/>
        <v>0</v>
      </c>
      <c r="J15" s="2"/>
      <c r="K15" s="14">
        <v>0.005207312</v>
      </c>
      <c r="L15" s="2"/>
      <c r="M15" s="9">
        <f t="shared" si="3"/>
        <v>0</v>
      </c>
      <c r="N15" s="9"/>
      <c r="O15" s="8">
        <f t="shared" si="4"/>
        <v>-1.55667384928</v>
      </c>
    </row>
    <row r="16" spans="1:15" ht="12.75">
      <c r="A16" s="2">
        <v>631</v>
      </c>
      <c r="B16" s="2" t="s">
        <v>46</v>
      </c>
      <c r="C16" s="8">
        <f t="shared" si="1"/>
        <v>-17.83170254274</v>
      </c>
      <c r="D16" s="2"/>
      <c r="E16" s="14">
        <v>0.059649771</v>
      </c>
      <c r="F16" s="2">
        <v>631</v>
      </c>
      <c r="G16" s="2" t="s">
        <v>46</v>
      </c>
      <c r="H16" s="2"/>
      <c r="I16" s="8">
        <f t="shared" si="2"/>
        <v>0</v>
      </c>
      <c r="J16" s="2"/>
      <c r="K16" s="14">
        <v>0.059649771</v>
      </c>
      <c r="L16" s="2"/>
      <c r="M16" s="9">
        <f t="shared" si="3"/>
        <v>0</v>
      </c>
      <c r="N16" s="9"/>
      <c r="O16" s="8">
        <f t="shared" si="4"/>
        <v>-17.83170254274</v>
      </c>
    </row>
    <row r="17" spans="1:15" ht="12.75">
      <c r="A17" s="2">
        <v>632</v>
      </c>
      <c r="B17" s="2" t="s">
        <v>47</v>
      </c>
      <c r="C17" s="8">
        <f t="shared" si="1"/>
        <v>-4.98585225572</v>
      </c>
      <c r="D17" s="2"/>
      <c r="E17" s="14">
        <v>0.016678438</v>
      </c>
      <c r="F17" s="2">
        <v>632</v>
      </c>
      <c r="G17" s="2" t="s">
        <v>47</v>
      </c>
      <c r="H17" s="2"/>
      <c r="I17" s="8">
        <f t="shared" si="2"/>
        <v>0</v>
      </c>
      <c r="J17" s="2"/>
      <c r="K17" s="14">
        <v>0.016678438</v>
      </c>
      <c r="L17" s="2"/>
      <c r="M17" s="9">
        <f t="shared" si="3"/>
        <v>0</v>
      </c>
      <c r="N17" s="9"/>
      <c r="O17" s="8">
        <f t="shared" si="4"/>
        <v>-4.98585225572</v>
      </c>
    </row>
    <row r="18" spans="1:15" ht="12.75">
      <c r="A18" s="2">
        <v>633</v>
      </c>
      <c r="B18" s="2" t="s">
        <v>48</v>
      </c>
      <c r="C18" s="8">
        <f t="shared" si="1"/>
        <v>-0.6592960272399999</v>
      </c>
      <c r="D18" s="2"/>
      <c r="E18" s="14">
        <v>0.002205446</v>
      </c>
      <c r="F18" s="2">
        <v>633</v>
      </c>
      <c r="G18" s="2" t="s">
        <v>48</v>
      </c>
      <c r="H18" s="2"/>
      <c r="I18" s="8">
        <f t="shared" si="2"/>
        <v>0</v>
      </c>
      <c r="J18" s="2"/>
      <c r="K18" s="14">
        <v>0.002205446</v>
      </c>
      <c r="L18" s="2"/>
      <c r="M18" s="9">
        <f t="shared" si="3"/>
        <v>0</v>
      </c>
      <c r="N18" s="9"/>
      <c r="O18" s="8">
        <f t="shared" si="4"/>
        <v>-0.6592960272399999</v>
      </c>
    </row>
    <row r="19" spans="1:15" ht="12.75">
      <c r="A19" s="2">
        <v>634</v>
      </c>
      <c r="B19" s="2" t="s">
        <v>49</v>
      </c>
      <c r="C19" s="8">
        <f t="shared" si="1"/>
        <v>-2.28997396822</v>
      </c>
      <c r="D19" s="2"/>
      <c r="E19" s="14">
        <v>0.007660313</v>
      </c>
      <c r="F19" s="2">
        <v>634</v>
      </c>
      <c r="G19" s="2" t="s">
        <v>49</v>
      </c>
      <c r="H19" s="2"/>
      <c r="I19" s="8">
        <f t="shared" si="2"/>
        <v>0</v>
      </c>
      <c r="J19" s="2"/>
      <c r="K19" s="14">
        <v>0.007660313</v>
      </c>
      <c r="L19" s="2"/>
      <c r="M19" s="9">
        <f t="shared" si="3"/>
        <v>0</v>
      </c>
      <c r="N19" s="9"/>
      <c r="O19" s="8">
        <f t="shared" si="4"/>
        <v>-2.28997396822</v>
      </c>
    </row>
    <row r="20" spans="1:15" ht="12.75">
      <c r="A20" s="2">
        <v>635</v>
      </c>
      <c r="B20" s="2" t="s">
        <v>50</v>
      </c>
      <c r="C20" s="8">
        <f t="shared" si="1"/>
        <v>-0.18806046354</v>
      </c>
      <c r="D20" s="2"/>
      <c r="E20" s="14">
        <v>0.000629091</v>
      </c>
      <c r="F20" s="2">
        <v>635</v>
      </c>
      <c r="G20" s="2" t="s">
        <v>50</v>
      </c>
      <c r="H20" s="2"/>
      <c r="I20" s="8">
        <f t="shared" si="2"/>
        <v>0</v>
      </c>
      <c r="J20" s="2"/>
      <c r="K20" s="14">
        <v>0.000629091</v>
      </c>
      <c r="L20" s="2"/>
      <c r="M20" s="9">
        <f t="shared" si="3"/>
        <v>0</v>
      </c>
      <c r="N20" s="9"/>
      <c r="O20" s="8">
        <f t="shared" si="4"/>
        <v>-0.18806046354</v>
      </c>
    </row>
    <row r="21" spans="1:15" ht="12.75">
      <c r="A21" s="2">
        <v>636</v>
      </c>
      <c r="B21" s="2" t="s">
        <v>51</v>
      </c>
      <c r="C21" s="8">
        <f t="shared" si="1"/>
        <v>-9.906200479699999</v>
      </c>
      <c r="D21" s="2"/>
      <c r="E21" s="14">
        <v>0.033137755</v>
      </c>
      <c r="F21" s="2">
        <v>636</v>
      </c>
      <c r="G21" s="2" t="s">
        <v>51</v>
      </c>
      <c r="H21" s="2"/>
      <c r="I21" s="8">
        <f t="shared" si="2"/>
        <v>0</v>
      </c>
      <c r="J21" s="2"/>
      <c r="K21" s="14">
        <v>0.033137755</v>
      </c>
      <c r="L21" s="2"/>
      <c r="M21" s="9">
        <f t="shared" si="3"/>
        <v>0</v>
      </c>
      <c r="N21" s="9"/>
      <c r="O21" s="8">
        <f t="shared" si="4"/>
        <v>-9.906200479699999</v>
      </c>
    </row>
    <row r="22" spans="1:15" ht="12.75">
      <c r="A22" s="2">
        <v>638</v>
      </c>
      <c r="B22" s="2" t="s">
        <v>52</v>
      </c>
      <c r="C22" s="8">
        <f t="shared" si="1"/>
        <v>-0.6004168048399999</v>
      </c>
      <c r="D22" s="2"/>
      <c r="E22" s="14">
        <v>0.002008486</v>
      </c>
      <c r="F22" s="2">
        <v>638</v>
      </c>
      <c r="G22" s="2" t="s">
        <v>52</v>
      </c>
      <c r="H22" s="2"/>
      <c r="I22" s="8">
        <f t="shared" si="2"/>
        <v>0</v>
      </c>
      <c r="J22" s="2"/>
      <c r="K22" s="14">
        <v>0.002008486</v>
      </c>
      <c r="L22" s="2"/>
      <c r="M22" s="9">
        <f t="shared" si="3"/>
        <v>0</v>
      </c>
      <c r="N22" s="9"/>
      <c r="O22" s="8">
        <f t="shared" si="4"/>
        <v>-0.6004168048399999</v>
      </c>
    </row>
    <row r="23" spans="1:15" ht="12.75">
      <c r="A23" s="2">
        <v>639</v>
      </c>
      <c r="B23" s="2" t="s">
        <v>53</v>
      </c>
      <c r="C23" s="8">
        <f t="shared" si="1"/>
        <v>-1.26788764532</v>
      </c>
      <c r="D23" s="2"/>
      <c r="E23" s="14">
        <v>0.004241278</v>
      </c>
      <c r="F23" s="2">
        <v>639</v>
      </c>
      <c r="G23" s="2" t="s">
        <v>53</v>
      </c>
      <c r="H23" s="2"/>
      <c r="I23" s="8">
        <f t="shared" si="2"/>
        <v>0</v>
      </c>
      <c r="J23" s="2"/>
      <c r="K23" s="14">
        <v>0.004241278</v>
      </c>
      <c r="L23" s="2"/>
      <c r="M23" s="9">
        <f t="shared" si="3"/>
        <v>0</v>
      </c>
      <c r="N23" s="9"/>
      <c r="O23" s="8">
        <f t="shared" si="4"/>
        <v>-1.26788764532</v>
      </c>
    </row>
    <row r="24" spans="1:15" ht="12.75">
      <c r="A24" s="2">
        <v>640</v>
      </c>
      <c r="B24" s="2" t="s">
        <v>54</v>
      </c>
      <c r="C24" s="8">
        <f t="shared" si="1"/>
        <v>-1.3159267054400001</v>
      </c>
      <c r="D24" s="2"/>
      <c r="E24" s="14">
        <v>0.004401976</v>
      </c>
      <c r="F24" s="2">
        <v>640</v>
      </c>
      <c r="G24" s="2" t="s">
        <v>54</v>
      </c>
      <c r="H24" s="2"/>
      <c r="I24" s="8">
        <f t="shared" si="2"/>
        <v>0</v>
      </c>
      <c r="J24" s="2"/>
      <c r="K24" s="14">
        <v>0.004401976</v>
      </c>
      <c r="L24" s="2"/>
      <c r="M24" s="9">
        <f t="shared" si="3"/>
        <v>0</v>
      </c>
      <c r="N24" s="9"/>
      <c r="O24" s="8">
        <f t="shared" si="4"/>
        <v>-1.3159267054400001</v>
      </c>
    </row>
    <row r="25" spans="1:15" ht="12.75">
      <c r="A25" s="2">
        <v>641</v>
      </c>
      <c r="B25" s="2" t="s">
        <v>72</v>
      </c>
      <c r="C25" s="8">
        <f t="shared" si="1"/>
        <v>-0.00131294448</v>
      </c>
      <c r="D25" s="2"/>
      <c r="E25" s="14">
        <v>4.392E-06</v>
      </c>
      <c r="F25" s="2">
        <v>641</v>
      </c>
      <c r="G25" s="2" t="s">
        <v>72</v>
      </c>
      <c r="H25" s="2"/>
      <c r="I25" s="8">
        <f t="shared" si="2"/>
        <v>0</v>
      </c>
      <c r="J25" s="2"/>
      <c r="K25" s="14">
        <v>4.392E-06</v>
      </c>
      <c r="L25" s="2"/>
      <c r="M25" s="9">
        <f t="shared" si="3"/>
        <v>0</v>
      </c>
      <c r="N25" s="9"/>
      <c r="O25" s="8">
        <f t="shared" si="4"/>
        <v>-0.00131294448</v>
      </c>
    </row>
    <row r="26" spans="1:15" ht="12.75">
      <c r="A26" s="2">
        <v>642</v>
      </c>
      <c r="B26" s="2" t="s">
        <v>55</v>
      </c>
      <c r="C26" s="8">
        <f t="shared" si="1"/>
        <v>-0.18070235437999999</v>
      </c>
      <c r="D26" s="2"/>
      <c r="E26" s="14">
        <v>0.000604477</v>
      </c>
      <c r="F26" s="2">
        <v>642</v>
      </c>
      <c r="G26" s="2" t="s">
        <v>55</v>
      </c>
      <c r="H26" s="2"/>
      <c r="I26" s="8">
        <f t="shared" si="2"/>
        <v>0</v>
      </c>
      <c r="J26" s="2"/>
      <c r="K26" s="14">
        <v>0.000604477</v>
      </c>
      <c r="L26" s="2"/>
      <c r="M26" s="9">
        <f t="shared" si="3"/>
        <v>0</v>
      </c>
      <c r="N26" s="9"/>
      <c r="O26" s="8">
        <f t="shared" si="4"/>
        <v>-0.18070235437999999</v>
      </c>
    </row>
    <row r="27" spans="1:15" ht="12.75">
      <c r="A27" s="2">
        <v>643</v>
      </c>
      <c r="B27" s="2" t="s">
        <v>56</v>
      </c>
      <c r="C27" s="8">
        <f t="shared" si="1"/>
        <v>-0.5881728203200001</v>
      </c>
      <c r="D27" s="2"/>
      <c r="E27" s="14">
        <v>0.001967528</v>
      </c>
      <c r="F27" s="2">
        <v>643</v>
      </c>
      <c r="G27" s="2" t="s">
        <v>56</v>
      </c>
      <c r="H27" s="2"/>
      <c r="I27" s="8">
        <f t="shared" si="2"/>
        <v>0</v>
      </c>
      <c r="J27" s="2"/>
      <c r="K27" s="14">
        <v>0.001967528</v>
      </c>
      <c r="L27" s="2"/>
      <c r="M27" s="9">
        <f t="shared" si="3"/>
        <v>0</v>
      </c>
      <c r="N27" s="9"/>
      <c r="O27" s="8">
        <f t="shared" si="4"/>
        <v>-0.5881728203200001</v>
      </c>
    </row>
    <row r="28" spans="1:15" ht="12.75">
      <c r="A28" s="2">
        <v>644</v>
      </c>
      <c r="B28" s="2" t="s">
        <v>57</v>
      </c>
      <c r="C28" s="8">
        <f t="shared" si="1"/>
        <v>-0.50351630066</v>
      </c>
      <c r="D28" s="2"/>
      <c r="E28" s="14">
        <v>0.001684339</v>
      </c>
      <c r="F28" s="2">
        <v>644</v>
      </c>
      <c r="G28" s="2" t="s">
        <v>57</v>
      </c>
      <c r="H28" s="2"/>
      <c r="I28" s="8">
        <f t="shared" si="2"/>
        <v>0</v>
      </c>
      <c r="J28" s="2"/>
      <c r="K28" s="14">
        <v>0.001684339</v>
      </c>
      <c r="L28" s="2"/>
      <c r="M28" s="9">
        <f t="shared" si="3"/>
        <v>0</v>
      </c>
      <c r="N28" s="9"/>
      <c r="O28" s="8">
        <f t="shared" si="4"/>
        <v>-0.50351630066</v>
      </c>
    </row>
    <row r="29" spans="1:15" ht="12.75">
      <c r="A29" s="2">
        <v>645</v>
      </c>
      <c r="B29" s="2" t="s">
        <v>58</v>
      </c>
      <c r="C29" s="8">
        <f t="shared" si="1"/>
        <v>-0.22150318028</v>
      </c>
      <c r="D29" s="2"/>
      <c r="E29" s="14">
        <v>0.000740962</v>
      </c>
      <c r="F29" s="2">
        <v>645</v>
      </c>
      <c r="G29" s="2" t="s">
        <v>58</v>
      </c>
      <c r="H29" s="2"/>
      <c r="I29" s="8">
        <f t="shared" si="2"/>
        <v>0</v>
      </c>
      <c r="J29" s="2"/>
      <c r="K29" s="14">
        <v>0.000740962</v>
      </c>
      <c r="L29" s="2"/>
      <c r="M29" s="9">
        <f t="shared" si="3"/>
        <v>0</v>
      </c>
      <c r="N29" s="9"/>
      <c r="O29" s="8">
        <f t="shared" si="4"/>
        <v>-0.22150318028</v>
      </c>
    </row>
    <row r="30" spans="1:15" ht="12.75">
      <c r="A30" s="2">
        <v>646</v>
      </c>
      <c r="B30" s="2" t="s">
        <v>59</v>
      </c>
      <c r="C30" s="8">
        <f t="shared" si="1"/>
        <v>-1.5724620664400002</v>
      </c>
      <c r="D30" s="2"/>
      <c r="E30" s="14">
        <v>0.005260126</v>
      </c>
      <c r="F30" s="2">
        <v>646</v>
      </c>
      <c r="G30" s="2" t="s">
        <v>59</v>
      </c>
      <c r="H30" s="2"/>
      <c r="I30" s="8">
        <f t="shared" si="2"/>
        <v>0</v>
      </c>
      <c r="J30" s="2"/>
      <c r="K30" s="14">
        <v>0.005260126</v>
      </c>
      <c r="L30" s="2"/>
      <c r="M30" s="9">
        <f t="shared" si="3"/>
        <v>0</v>
      </c>
      <c r="N30" s="9"/>
      <c r="O30" s="8">
        <f t="shared" si="4"/>
        <v>-1.5724620664400002</v>
      </c>
    </row>
    <row r="31" spans="1:15" ht="12.75">
      <c r="A31" s="2">
        <v>647</v>
      </c>
      <c r="B31" s="2" t="s">
        <v>60</v>
      </c>
      <c r="C31" s="8">
        <f t="shared" si="1"/>
        <v>-1.90531292322</v>
      </c>
      <c r="D31" s="2"/>
      <c r="E31" s="14">
        <v>0.006373563</v>
      </c>
      <c r="F31" s="2">
        <v>647</v>
      </c>
      <c r="G31" s="2" t="s">
        <v>60</v>
      </c>
      <c r="H31" s="2"/>
      <c r="I31" s="8">
        <f t="shared" si="2"/>
        <v>0</v>
      </c>
      <c r="J31" s="2"/>
      <c r="K31" s="14">
        <v>0.006373563</v>
      </c>
      <c r="L31" s="2"/>
      <c r="M31" s="9">
        <f t="shared" si="3"/>
        <v>0</v>
      </c>
      <c r="N31" s="9"/>
      <c r="O31" s="8">
        <f t="shared" si="4"/>
        <v>-1.90531292322</v>
      </c>
    </row>
    <row r="32" spans="1:15" ht="12.75">
      <c r="A32" s="2">
        <v>648</v>
      </c>
      <c r="B32" s="2" t="s">
        <v>61</v>
      </c>
      <c r="C32" s="8">
        <f t="shared" si="1"/>
        <v>-0.8801696398800001</v>
      </c>
      <c r="D32" s="2"/>
      <c r="E32" s="14">
        <v>0.002944302</v>
      </c>
      <c r="F32" s="2">
        <v>648</v>
      </c>
      <c r="G32" s="2" t="s">
        <v>61</v>
      </c>
      <c r="H32" s="2"/>
      <c r="I32" s="8">
        <f t="shared" si="2"/>
        <v>0</v>
      </c>
      <c r="J32" s="2"/>
      <c r="K32" s="14">
        <v>0.002944302</v>
      </c>
      <c r="L32" s="2"/>
      <c r="M32" s="9">
        <f t="shared" si="3"/>
        <v>0</v>
      </c>
      <c r="N32" s="9"/>
      <c r="O32" s="8">
        <f t="shared" si="4"/>
        <v>-0.8801696398800001</v>
      </c>
    </row>
    <row r="33" spans="1:15" ht="12.75">
      <c r="A33" s="2">
        <v>650</v>
      </c>
      <c r="B33" s="2" t="s">
        <v>62</v>
      </c>
      <c r="C33" s="8">
        <f t="shared" si="1"/>
        <v>-8.4402241296</v>
      </c>
      <c r="D33" s="2"/>
      <c r="E33" s="14">
        <v>0.02823384</v>
      </c>
      <c r="F33" s="2">
        <v>650</v>
      </c>
      <c r="G33" s="2" t="s">
        <v>62</v>
      </c>
      <c r="H33" s="2"/>
      <c r="I33" s="8">
        <f t="shared" si="2"/>
        <v>0</v>
      </c>
      <c r="J33" s="2"/>
      <c r="K33" s="14">
        <v>0.02823384</v>
      </c>
      <c r="L33" s="2"/>
      <c r="M33" s="9">
        <f t="shared" si="3"/>
        <v>0</v>
      </c>
      <c r="N33" s="9"/>
      <c r="O33" s="8">
        <f t="shared" si="4"/>
        <v>-8.4402241296</v>
      </c>
    </row>
    <row r="34" spans="1:17" ht="12.75">
      <c r="A34" s="2">
        <v>651</v>
      </c>
      <c r="B34" s="2" t="s">
        <v>77</v>
      </c>
      <c r="C34" s="8">
        <f t="shared" si="1"/>
        <v>-0.11495976852</v>
      </c>
      <c r="D34" s="2"/>
      <c r="E34" s="14">
        <v>0.000384558</v>
      </c>
      <c r="F34" s="2">
        <v>651</v>
      </c>
      <c r="G34" s="2" t="s">
        <v>77</v>
      </c>
      <c r="H34" s="2"/>
      <c r="I34" s="8">
        <f t="shared" si="2"/>
        <v>0</v>
      </c>
      <c r="J34" s="2"/>
      <c r="K34" s="14">
        <v>0.000384558</v>
      </c>
      <c r="L34" s="2"/>
      <c r="M34" s="9">
        <f t="shared" si="3"/>
        <v>0</v>
      </c>
      <c r="N34" s="9"/>
      <c r="O34" s="8">
        <f t="shared" si="4"/>
        <v>-0.11495976852</v>
      </c>
      <c r="Q34" s="15"/>
    </row>
    <row r="35" spans="1:17" ht="12.75">
      <c r="A35" s="2">
        <v>652</v>
      </c>
      <c r="B35" s="2" t="s">
        <v>63</v>
      </c>
      <c r="C35" s="8">
        <f t="shared" si="1"/>
        <v>-73.35282579904</v>
      </c>
      <c r="D35" s="2"/>
      <c r="E35" s="14">
        <v>0.245376416</v>
      </c>
      <c r="F35" s="2">
        <v>652</v>
      </c>
      <c r="G35" s="2" t="s">
        <v>63</v>
      </c>
      <c r="H35" s="2"/>
      <c r="I35" s="8">
        <f t="shared" si="2"/>
        <v>0</v>
      </c>
      <c r="J35" s="2"/>
      <c r="K35" s="14">
        <v>0.245376416</v>
      </c>
      <c r="L35" s="2"/>
      <c r="M35" s="9"/>
      <c r="N35" s="9"/>
      <c r="O35" s="8">
        <f t="shared" si="4"/>
        <v>-73.35282579904</v>
      </c>
      <c r="Q35" s="15"/>
    </row>
    <row r="36" spans="1:17" ht="12.75">
      <c r="A36" s="2">
        <v>653</v>
      </c>
      <c r="B36" s="2" t="s">
        <v>64</v>
      </c>
      <c r="C36" s="8">
        <f t="shared" si="1"/>
        <v>-19.267210928039997</v>
      </c>
      <c r="D36" s="2"/>
      <c r="E36" s="14">
        <v>0.064451766</v>
      </c>
      <c r="F36" s="2">
        <v>653</v>
      </c>
      <c r="G36" s="2" t="s">
        <v>64</v>
      </c>
      <c r="H36" s="2"/>
      <c r="I36" s="8">
        <f t="shared" si="2"/>
        <v>0</v>
      </c>
      <c r="J36" s="2"/>
      <c r="K36" s="14">
        <v>0.064451766</v>
      </c>
      <c r="L36" s="2"/>
      <c r="M36" s="9"/>
      <c r="N36" s="9"/>
      <c r="O36" s="8">
        <f t="shared" si="4"/>
        <v>-19.267210928039997</v>
      </c>
      <c r="Q36" s="15"/>
    </row>
    <row r="37" spans="1:17" ht="12.75">
      <c r="A37" s="2">
        <v>654</v>
      </c>
      <c r="B37" s="2" t="s">
        <v>65</v>
      </c>
      <c r="C37" s="8">
        <f t="shared" si="1"/>
        <v>-10.38467427762</v>
      </c>
      <c r="D37" s="2"/>
      <c r="E37" s="14">
        <v>0.034738323</v>
      </c>
      <c r="F37" s="2">
        <v>654</v>
      </c>
      <c r="G37" s="2" t="s">
        <v>65</v>
      </c>
      <c r="H37" s="2"/>
      <c r="I37" s="8">
        <f t="shared" si="2"/>
        <v>0</v>
      </c>
      <c r="J37" s="2"/>
      <c r="K37" s="14">
        <v>0.034738323</v>
      </c>
      <c r="L37" s="2"/>
      <c r="M37" s="9"/>
      <c r="N37" s="9"/>
      <c r="O37" s="8">
        <f t="shared" si="4"/>
        <v>-10.38467427762</v>
      </c>
      <c r="Q37" s="15"/>
    </row>
    <row r="38" spans="1:15" ht="12.75">
      <c r="A38" s="2">
        <v>658</v>
      </c>
      <c r="B38" s="2" t="s">
        <v>66</v>
      </c>
      <c r="C38" s="8">
        <f t="shared" si="1"/>
        <v>-12.187753906</v>
      </c>
      <c r="D38" s="2"/>
      <c r="E38" s="14">
        <v>0.0407699</v>
      </c>
      <c r="F38" s="2">
        <v>658</v>
      </c>
      <c r="G38" s="2" t="s">
        <v>66</v>
      </c>
      <c r="H38" s="2"/>
      <c r="I38" s="8">
        <f t="shared" si="2"/>
        <v>0</v>
      </c>
      <c r="J38" s="2"/>
      <c r="K38" s="14">
        <v>0.0407699</v>
      </c>
      <c r="L38" s="2"/>
      <c r="M38" s="9"/>
      <c r="N38" s="9"/>
      <c r="O38" s="8">
        <f t="shared" si="4"/>
        <v>-12.187753906</v>
      </c>
    </row>
    <row r="39" spans="1:15" ht="12.75">
      <c r="A39" s="2">
        <v>659</v>
      </c>
      <c r="B39" s="2" t="s">
        <v>67</v>
      </c>
      <c r="C39" s="8">
        <f t="shared" si="1"/>
        <v>-5.80841406502</v>
      </c>
      <c r="D39" s="2"/>
      <c r="E39" s="14">
        <v>0.019430033</v>
      </c>
      <c r="F39" s="2">
        <v>659</v>
      </c>
      <c r="G39" s="2" t="s">
        <v>67</v>
      </c>
      <c r="H39" s="2"/>
      <c r="I39" s="8">
        <f t="shared" si="2"/>
        <v>0</v>
      </c>
      <c r="J39" s="2"/>
      <c r="K39" s="14">
        <v>0.019430033</v>
      </c>
      <c r="L39" s="2"/>
      <c r="M39" s="9"/>
      <c r="N39" s="9"/>
      <c r="O39" s="8">
        <f t="shared" si="4"/>
        <v>-5.80841406502</v>
      </c>
    </row>
    <row r="40" spans="1:15" ht="12.75">
      <c r="A40" s="2">
        <v>660</v>
      </c>
      <c r="B40" s="2" t="s">
        <v>68</v>
      </c>
      <c r="C40" s="8">
        <f t="shared" si="1"/>
        <v>-3.80828753776</v>
      </c>
      <c r="D40" s="2"/>
      <c r="E40" s="14">
        <v>0.012739304</v>
      </c>
      <c r="F40" s="2">
        <v>660</v>
      </c>
      <c r="G40" s="2" t="s">
        <v>68</v>
      </c>
      <c r="H40" s="2"/>
      <c r="I40" s="8">
        <f t="shared" si="2"/>
        <v>0</v>
      </c>
      <c r="J40" s="2"/>
      <c r="K40" s="14">
        <v>0.012739304</v>
      </c>
      <c r="L40" s="2"/>
      <c r="M40" s="9">
        <f>SUM(I40*0.3531)</f>
        <v>0</v>
      </c>
      <c r="N40" s="9">
        <f>SUM(J40*0.354)</f>
        <v>0</v>
      </c>
      <c r="O40" s="8">
        <f t="shared" si="4"/>
        <v>-3.80828753776</v>
      </c>
    </row>
    <row r="41" spans="1:15" ht="12.75">
      <c r="A41" s="2">
        <v>663</v>
      </c>
      <c r="B41" s="2" t="s">
        <v>69</v>
      </c>
      <c r="C41" s="8">
        <f t="shared" si="1"/>
        <v>-3.9447644096</v>
      </c>
      <c r="D41" s="2"/>
      <c r="E41" s="14">
        <v>0.01319584</v>
      </c>
      <c r="F41" s="2">
        <v>663</v>
      </c>
      <c r="G41" s="2" t="s">
        <v>69</v>
      </c>
      <c r="H41" s="2"/>
      <c r="I41" s="8">
        <f t="shared" si="2"/>
        <v>0</v>
      </c>
      <c r="J41" s="2"/>
      <c r="K41" s="14">
        <v>0.01319584</v>
      </c>
      <c r="L41" s="2"/>
      <c r="M41" s="9">
        <f>SUM(I41*0.3531)</f>
        <v>0</v>
      </c>
      <c r="N41" s="9">
        <f>SUM(J41*0.354)</f>
        <v>0</v>
      </c>
      <c r="O41" s="8">
        <f t="shared" si="4"/>
        <v>-3.9447644096</v>
      </c>
    </row>
    <row r="42" spans="1:15" ht="12.75">
      <c r="A42" s="2">
        <v>666</v>
      </c>
      <c r="B42" s="2" t="s">
        <v>71</v>
      </c>
      <c r="C42" s="8">
        <f t="shared" si="1"/>
        <v>-2.654004267</v>
      </c>
      <c r="D42" s="2"/>
      <c r="E42" s="14">
        <v>0.00887805</v>
      </c>
      <c r="F42" s="2">
        <v>666</v>
      </c>
      <c r="G42" s="2" t="s">
        <v>71</v>
      </c>
      <c r="H42" s="2"/>
      <c r="I42" s="8">
        <f t="shared" si="2"/>
        <v>0</v>
      </c>
      <c r="J42" s="2"/>
      <c r="K42" s="14">
        <v>0.00887805</v>
      </c>
      <c r="L42" s="2"/>
      <c r="M42" s="9">
        <f>SUM(I42*0.3531)</f>
        <v>0</v>
      </c>
      <c r="N42" s="9">
        <f>SUM(J42*0.354)</f>
        <v>0</v>
      </c>
      <c r="O42" s="8">
        <f t="shared" si="4"/>
        <v>-2.654004267</v>
      </c>
    </row>
    <row r="43" spans="1:15" ht="12.75">
      <c r="A43" s="2">
        <v>683</v>
      </c>
      <c r="B43" s="2" t="s">
        <v>70</v>
      </c>
      <c r="C43" s="8">
        <f t="shared" si="1"/>
        <v>-0.02211438544</v>
      </c>
      <c r="D43" s="2"/>
      <c r="E43" s="14">
        <v>7.3976E-05</v>
      </c>
      <c r="F43" s="2">
        <v>683</v>
      </c>
      <c r="G43" s="2" t="s">
        <v>70</v>
      </c>
      <c r="H43" s="2"/>
      <c r="I43" s="8">
        <f t="shared" si="2"/>
        <v>0</v>
      </c>
      <c r="J43" s="2"/>
      <c r="K43" s="14">
        <v>7.3976E-05</v>
      </c>
      <c r="L43" s="2"/>
      <c r="M43" s="9">
        <f>SUM(I43*0.3531)</f>
        <v>0</v>
      </c>
      <c r="N43" s="9">
        <f>SUM(J43*0.354)</f>
        <v>0</v>
      </c>
      <c r="O43" s="8">
        <f t="shared" si="4"/>
        <v>-0.02211438544</v>
      </c>
    </row>
    <row r="44" spans="1:15" ht="12.75">
      <c r="A44" s="2">
        <v>688</v>
      </c>
      <c r="B44" s="2" t="s">
        <v>73</v>
      </c>
      <c r="C44" s="8">
        <f t="shared" si="1"/>
        <v>-6.385418188</v>
      </c>
      <c r="D44" s="2"/>
      <c r="E44" s="14">
        <v>0.0213602</v>
      </c>
      <c r="F44" s="2">
        <v>688</v>
      </c>
      <c r="G44" s="2" t="s">
        <v>73</v>
      </c>
      <c r="H44" s="2"/>
      <c r="I44" s="8">
        <f t="shared" si="2"/>
        <v>0</v>
      </c>
      <c r="J44" s="2"/>
      <c r="K44" s="14">
        <v>0.0213602</v>
      </c>
      <c r="L44" s="2"/>
      <c r="M44" s="9"/>
      <c r="N44" s="2"/>
      <c r="O44" s="8">
        <f t="shared" si="4"/>
        <v>-6.385418188</v>
      </c>
    </row>
    <row r="45" spans="1:15" ht="12.75">
      <c r="A45" s="2"/>
      <c r="B45" s="2"/>
      <c r="C45" s="8"/>
      <c r="D45" s="8"/>
      <c r="E45" s="3"/>
      <c r="F45" s="2"/>
      <c r="G45" s="2"/>
      <c r="H45" s="2"/>
      <c r="I45" s="8"/>
      <c r="J45" s="8">
        <f>SUM(I3:I44)</f>
        <v>0</v>
      </c>
      <c r="K45" s="3">
        <f>SUM(K3:K44)</f>
        <v>1</v>
      </c>
      <c r="L45" s="2"/>
      <c r="M45" s="9">
        <f>SUM(M8:M44)</f>
        <v>0</v>
      </c>
      <c r="N45" s="2"/>
      <c r="O45" s="10">
        <f>SUM(O3:O44)</f>
        <v>-298.94000000000005</v>
      </c>
    </row>
    <row r="46" spans="1:15" ht="12.75">
      <c r="A46" s="2"/>
      <c r="B46" s="2"/>
      <c r="C46" s="8">
        <f>SUM(C3:C44)</f>
        <v>-298.94000000000005</v>
      </c>
      <c r="D46" s="8">
        <f>D45+C2</f>
        <v>298.94</v>
      </c>
      <c r="E46" s="14">
        <f>SUM(E3:E44)</f>
        <v>1</v>
      </c>
      <c r="F46" s="2"/>
      <c r="G46" s="2"/>
      <c r="H46" s="2"/>
      <c r="I46" s="8">
        <f>SUM(I3:I45)</f>
        <v>0</v>
      </c>
      <c r="J46" s="8">
        <f>J45+I2</f>
        <v>0</v>
      </c>
      <c r="K46" s="3">
        <f>K45-K2</f>
        <v>0</v>
      </c>
      <c r="L46" s="2"/>
      <c r="M46" s="2"/>
      <c r="N46" s="2"/>
      <c r="O46" s="2"/>
    </row>
    <row r="47" spans="1:15" ht="12.75">
      <c r="A47" s="5"/>
      <c r="B47" s="5"/>
      <c r="C47" s="11"/>
      <c r="D47" s="5"/>
      <c r="E47" s="14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3.57421875" style="0" bestFit="1" customWidth="1"/>
    <col min="2" max="2" width="11.28125" style="0" bestFit="1" customWidth="1"/>
    <col min="3" max="3" width="9.7109375" style="0" bestFit="1" customWidth="1"/>
    <col min="4" max="4" width="0.9921875" style="0" customWidth="1"/>
    <col min="6" max="6" width="3.57421875" style="0" bestFit="1" customWidth="1"/>
    <col min="8" max="8" width="2.00390625" style="0" customWidth="1"/>
    <col min="9" max="9" width="8.00390625" style="0" bestFit="1" customWidth="1"/>
    <col min="10" max="10" width="0.2890625" style="0" customWidth="1"/>
    <col min="12" max="12" width="0.71875" style="0" customWidth="1"/>
    <col min="13" max="13" width="9.57421875" style="0" bestFit="1" customWidth="1"/>
    <col min="14" max="14" width="0.85546875" style="0" customWidth="1"/>
    <col min="15" max="15" width="12.57421875" style="0" bestFit="1" customWidth="1"/>
    <col min="17" max="17" width="10.57421875" style="0" bestFit="1" customWidth="1"/>
  </cols>
  <sheetData>
    <row r="1" spans="2:13" ht="12.75">
      <c r="B1" s="18"/>
      <c r="C1" s="13" t="s">
        <v>78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75.16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f>SUM(K3:K42)</f>
        <v>0.9998009599999998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-19.682230372799996</v>
      </c>
      <c r="D3" s="2"/>
      <c r="E3" s="3">
        <v>0.26187108</v>
      </c>
      <c r="F3" s="2">
        <v>101</v>
      </c>
      <c r="G3" s="2" t="s">
        <v>35</v>
      </c>
      <c r="H3" s="2"/>
      <c r="I3" s="8">
        <f>-K3*$I$2</f>
        <v>0</v>
      </c>
      <c r="J3" s="2"/>
      <c r="K3" s="3">
        <v>0.26187108</v>
      </c>
      <c r="L3" s="2"/>
      <c r="M3" s="9"/>
      <c r="N3" s="9"/>
      <c r="O3" s="8">
        <f>SUM(C3+I3)</f>
        <v>-19.682230372799996</v>
      </c>
    </row>
    <row r="4" spans="1:15" ht="12.75">
      <c r="A4" s="2">
        <v>211</v>
      </c>
      <c r="B4" s="2" t="s">
        <v>39</v>
      </c>
      <c r="C4" s="8">
        <f>-E4*$C$2</f>
        <v>-0.0607195092</v>
      </c>
      <c r="D4" s="2"/>
      <c r="E4" s="3">
        <v>0.00080787</v>
      </c>
      <c r="F4" s="2">
        <v>211</v>
      </c>
      <c r="G4" s="2" t="s">
        <v>39</v>
      </c>
      <c r="H4" s="2"/>
      <c r="I4" s="8">
        <f aca="true" t="shared" si="0" ref="I4:I42">-K4*$I$2</f>
        <v>0</v>
      </c>
      <c r="J4" s="2"/>
      <c r="K4" s="3">
        <v>0.00080787</v>
      </c>
      <c r="L4" s="2"/>
      <c r="M4" s="9"/>
      <c r="N4" s="9"/>
      <c r="O4" s="8">
        <f>SUM(C4+I4)</f>
        <v>-0.0607195092</v>
      </c>
    </row>
    <row r="5" spans="1:17" ht="12.75">
      <c r="A5" s="2">
        <v>212</v>
      </c>
      <c r="B5" s="2" t="s">
        <v>76</v>
      </c>
      <c r="C5" s="8">
        <f>-E5*$C$2</f>
        <v>-0.0053912268</v>
      </c>
      <c r="D5" s="2"/>
      <c r="E5" s="3">
        <v>7.173E-05</v>
      </c>
      <c r="F5" s="2">
        <v>212</v>
      </c>
      <c r="G5" s="2" t="s">
        <v>76</v>
      </c>
      <c r="H5" s="2"/>
      <c r="I5" s="8">
        <f t="shared" si="0"/>
        <v>0</v>
      </c>
      <c r="J5" s="2"/>
      <c r="K5" s="3">
        <v>7.173E-05</v>
      </c>
      <c r="L5" s="2"/>
      <c r="M5" s="9"/>
      <c r="N5" s="9"/>
      <c r="O5" s="8">
        <f>SUM(C5+I5)</f>
        <v>-0.0053912268</v>
      </c>
      <c r="Q5" s="16"/>
    </row>
    <row r="6" spans="1:17" ht="12.75">
      <c r="A6" s="2">
        <v>214</v>
      </c>
      <c r="B6" s="2" t="s">
        <v>35</v>
      </c>
      <c r="C6" s="8">
        <f aca="true" t="shared" si="1" ref="C6:C42">-E6*$C$2</f>
        <v>-0.16381948759999998</v>
      </c>
      <c r="D6" s="2"/>
      <c r="E6" s="3">
        <v>0.00217961</v>
      </c>
      <c r="F6" s="2">
        <v>214</v>
      </c>
      <c r="G6" s="2" t="s">
        <v>35</v>
      </c>
      <c r="H6" s="2"/>
      <c r="I6" s="8">
        <f t="shared" si="0"/>
        <v>0</v>
      </c>
      <c r="J6" s="2"/>
      <c r="K6" s="3">
        <v>0.00217961</v>
      </c>
      <c r="L6" s="2"/>
      <c r="M6" s="9"/>
      <c r="N6" s="9"/>
      <c r="O6" s="8">
        <f>SUM(C6+I6)</f>
        <v>-0.16381948759999998</v>
      </c>
      <c r="Q6" s="17"/>
    </row>
    <row r="7" spans="1:17" ht="12.75">
      <c r="A7" s="2">
        <v>617</v>
      </c>
      <c r="B7" s="2" t="s">
        <v>40</v>
      </c>
      <c r="C7" s="8">
        <f t="shared" si="1"/>
        <v>-2.9085619732</v>
      </c>
      <c r="D7" s="2"/>
      <c r="E7" s="3">
        <v>0.03869827</v>
      </c>
      <c r="F7" s="2">
        <v>617</v>
      </c>
      <c r="G7" s="2" t="s">
        <v>40</v>
      </c>
      <c r="H7" s="2"/>
      <c r="I7" s="8">
        <f t="shared" si="0"/>
        <v>0</v>
      </c>
      <c r="J7" s="2"/>
      <c r="K7" s="3">
        <v>0.03869827</v>
      </c>
      <c r="L7" s="2"/>
      <c r="M7" s="9">
        <f>SUM(I7*0.3531)</f>
        <v>0</v>
      </c>
      <c r="N7" s="9"/>
      <c r="O7" s="8">
        <f aca="true" t="shared" si="2" ref="O7:O42">SUM(C7+I7-M7)</f>
        <v>-2.9085619732</v>
      </c>
      <c r="Q7" s="17"/>
    </row>
    <row r="8" spans="1:17" ht="12.75">
      <c r="A8" s="2">
        <v>621</v>
      </c>
      <c r="B8" s="2" t="s">
        <v>41</v>
      </c>
      <c r="C8" s="8">
        <f t="shared" si="1"/>
        <v>-1.8330900172</v>
      </c>
      <c r="D8" s="2"/>
      <c r="E8" s="3">
        <v>0.02438917</v>
      </c>
      <c r="F8" s="2">
        <v>621</v>
      </c>
      <c r="G8" s="2" t="s">
        <v>41</v>
      </c>
      <c r="H8" s="2"/>
      <c r="I8" s="8">
        <f t="shared" si="0"/>
        <v>0</v>
      </c>
      <c r="J8" s="2"/>
      <c r="K8" s="3">
        <v>0.02438917</v>
      </c>
      <c r="L8" s="2"/>
      <c r="M8" s="9">
        <f aca="true" t="shared" si="3" ref="M8:M32">SUM(I8*0.3531)</f>
        <v>0</v>
      </c>
      <c r="N8" s="9"/>
      <c r="O8" s="8">
        <f t="shared" si="2"/>
        <v>-1.8330900172</v>
      </c>
      <c r="Q8" s="17"/>
    </row>
    <row r="9" spans="1:17" ht="12.75">
      <c r="A9" s="2">
        <v>623</v>
      </c>
      <c r="B9" s="2" t="s">
        <v>41</v>
      </c>
      <c r="C9" s="8">
        <f t="shared" si="1"/>
        <v>-0.10873472359999999</v>
      </c>
      <c r="D9" s="2"/>
      <c r="E9" s="3">
        <v>0.00144671</v>
      </c>
      <c r="F9" s="2">
        <v>623</v>
      </c>
      <c r="G9" s="2" t="s">
        <v>41</v>
      </c>
      <c r="H9" s="2"/>
      <c r="I9" s="8">
        <f t="shared" si="0"/>
        <v>0</v>
      </c>
      <c r="J9" s="2"/>
      <c r="K9" s="3">
        <v>0.00144671</v>
      </c>
      <c r="L9" s="2"/>
      <c r="M9" s="9">
        <f t="shared" si="3"/>
        <v>0</v>
      </c>
      <c r="N9" s="9"/>
      <c r="O9" s="8">
        <f t="shared" si="2"/>
        <v>-0.10873472359999999</v>
      </c>
      <c r="Q9" s="17"/>
    </row>
    <row r="10" spans="1:17" ht="12.75">
      <c r="A10" s="2">
        <v>624</v>
      </c>
      <c r="B10" s="2" t="s">
        <v>42</v>
      </c>
      <c r="C10" s="8">
        <f t="shared" si="1"/>
        <v>-0.0367577496</v>
      </c>
      <c r="D10" s="2"/>
      <c r="E10" s="3">
        <v>0.00048906</v>
      </c>
      <c r="F10" s="2">
        <v>624</v>
      </c>
      <c r="G10" s="2" t="s">
        <v>42</v>
      </c>
      <c r="H10" s="2"/>
      <c r="I10" s="8">
        <f t="shared" si="0"/>
        <v>0</v>
      </c>
      <c r="J10" s="2"/>
      <c r="K10" s="3">
        <v>0.00048906</v>
      </c>
      <c r="L10" s="2"/>
      <c r="M10" s="9">
        <f t="shared" si="3"/>
        <v>0</v>
      </c>
      <c r="N10" s="9"/>
      <c r="O10" s="8">
        <f t="shared" si="2"/>
        <v>-0.0367577496</v>
      </c>
      <c r="Q10" s="17"/>
    </row>
    <row r="11" spans="1:17" ht="12.75">
      <c r="A11" s="2">
        <v>626</v>
      </c>
      <c r="B11" s="2" t="s">
        <v>43</v>
      </c>
      <c r="C11" s="8">
        <f t="shared" si="1"/>
        <v>-0.0180639544</v>
      </c>
      <c r="D11" s="2"/>
      <c r="E11" s="3">
        <v>0.00024034</v>
      </c>
      <c r="F11" s="2">
        <v>626</v>
      </c>
      <c r="G11" s="2" t="s">
        <v>43</v>
      </c>
      <c r="H11" s="2"/>
      <c r="I11" s="8">
        <f t="shared" si="0"/>
        <v>0</v>
      </c>
      <c r="J11" s="2"/>
      <c r="K11" s="3">
        <v>0.00024034</v>
      </c>
      <c r="L11" s="2"/>
      <c r="M11" s="9">
        <f t="shared" si="3"/>
        <v>0</v>
      </c>
      <c r="N11" s="9"/>
      <c r="O11" s="8">
        <f t="shared" si="2"/>
        <v>-0.0180639544</v>
      </c>
      <c r="Q11" s="1"/>
    </row>
    <row r="12" spans="1:15" ht="12.75">
      <c r="A12" s="2">
        <v>628</v>
      </c>
      <c r="B12" s="2" t="s">
        <v>44</v>
      </c>
      <c r="C12" s="8">
        <f t="shared" si="1"/>
        <v>-0.34152553680000003</v>
      </c>
      <c r="D12" s="2"/>
      <c r="E12" s="3">
        <v>0.00454398</v>
      </c>
      <c r="F12" s="2">
        <v>628</v>
      </c>
      <c r="G12" s="2" t="s">
        <v>44</v>
      </c>
      <c r="H12" s="2"/>
      <c r="I12" s="8">
        <f t="shared" si="0"/>
        <v>0</v>
      </c>
      <c r="J12" s="2"/>
      <c r="K12" s="3">
        <v>0.00454398</v>
      </c>
      <c r="L12" s="2"/>
      <c r="M12" s="9">
        <f t="shared" si="3"/>
        <v>0</v>
      </c>
      <c r="N12" s="9"/>
      <c r="O12" s="8">
        <f t="shared" si="2"/>
        <v>-0.34152553680000003</v>
      </c>
    </row>
    <row r="13" spans="1:15" ht="12.75">
      <c r="A13" s="2">
        <v>630</v>
      </c>
      <c r="B13" s="2" t="s">
        <v>45</v>
      </c>
      <c r="C13" s="8">
        <f t="shared" si="1"/>
        <v>-0.404315704</v>
      </c>
      <c r="D13" s="2"/>
      <c r="E13" s="3">
        <v>0.0053794</v>
      </c>
      <c r="F13" s="2">
        <v>630</v>
      </c>
      <c r="G13" s="2" t="s">
        <v>45</v>
      </c>
      <c r="H13" s="2"/>
      <c r="I13" s="8">
        <f t="shared" si="0"/>
        <v>0</v>
      </c>
      <c r="J13" s="2"/>
      <c r="K13" s="3">
        <v>0.0053794</v>
      </c>
      <c r="L13" s="2"/>
      <c r="M13" s="9">
        <f t="shared" si="3"/>
        <v>0</v>
      </c>
      <c r="N13" s="9"/>
      <c r="O13" s="8">
        <f t="shared" si="2"/>
        <v>-0.404315704</v>
      </c>
    </row>
    <row r="14" spans="1:15" ht="12.75">
      <c r="A14" s="2">
        <v>631</v>
      </c>
      <c r="B14" s="2" t="s">
        <v>46</v>
      </c>
      <c r="C14" s="8">
        <f t="shared" si="1"/>
        <v>-4.120786046</v>
      </c>
      <c r="D14" s="2"/>
      <c r="E14" s="3">
        <v>0.05482685</v>
      </c>
      <c r="F14" s="2">
        <v>631</v>
      </c>
      <c r="G14" s="2" t="s">
        <v>46</v>
      </c>
      <c r="H14" s="2"/>
      <c r="I14" s="8">
        <f t="shared" si="0"/>
        <v>0</v>
      </c>
      <c r="J14" s="2"/>
      <c r="K14" s="3">
        <v>0.05482685</v>
      </c>
      <c r="L14" s="2"/>
      <c r="M14" s="9">
        <f t="shared" si="3"/>
        <v>0</v>
      </c>
      <c r="N14" s="9"/>
      <c r="O14" s="8">
        <f t="shared" si="2"/>
        <v>-4.120786046</v>
      </c>
    </row>
    <row r="15" spans="1:15" ht="12.75">
      <c r="A15" s="2">
        <v>632</v>
      </c>
      <c r="B15" s="2" t="s">
        <v>47</v>
      </c>
      <c r="C15" s="8">
        <f t="shared" si="1"/>
        <v>-1.4828947743999998</v>
      </c>
      <c r="D15" s="2"/>
      <c r="E15" s="3">
        <v>0.01972984</v>
      </c>
      <c r="F15" s="2">
        <v>632</v>
      </c>
      <c r="G15" s="2" t="s">
        <v>47</v>
      </c>
      <c r="H15" s="2"/>
      <c r="I15" s="8">
        <f t="shared" si="0"/>
        <v>0</v>
      </c>
      <c r="J15" s="2"/>
      <c r="K15" s="3">
        <v>0.01972984</v>
      </c>
      <c r="L15" s="2"/>
      <c r="M15" s="9">
        <f t="shared" si="3"/>
        <v>0</v>
      </c>
      <c r="N15" s="9"/>
      <c r="O15" s="8">
        <f t="shared" si="2"/>
        <v>-1.4828947743999998</v>
      </c>
    </row>
    <row r="16" spans="1:15" ht="12.75">
      <c r="A16" s="2">
        <v>633</v>
      </c>
      <c r="B16" s="2" t="s">
        <v>48</v>
      </c>
      <c r="C16" s="8">
        <f t="shared" si="1"/>
        <v>-0.18793006399999998</v>
      </c>
      <c r="D16" s="2"/>
      <c r="E16" s="3">
        <v>0.0025004</v>
      </c>
      <c r="F16" s="2">
        <v>633</v>
      </c>
      <c r="G16" s="2" t="s">
        <v>48</v>
      </c>
      <c r="H16" s="2"/>
      <c r="I16" s="8">
        <f t="shared" si="0"/>
        <v>0</v>
      </c>
      <c r="J16" s="2"/>
      <c r="K16" s="3">
        <v>0.0025004</v>
      </c>
      <c r="L16" s="2"/>
      <c r="M16" s="9">
        <f t="shared" si="3"/>
        <v>0</v>
      </c>
      <c r="N16" s="9"/>
      <c r="O16" s="8">
        <f t="shared" si="2"/>
        <v>-0.18793006399999998</v>
      </c>
    </row>
    <row r="17" spans="1:15" ht="12.75">
      <c r="A17" s="2">
        <v>634</v>
      </c>
      <c r="B17" s="2" t="s">
        <v>49</v>
      </c>
      <c r="C17" s="8">
        <f t="shared" si="1"/>
        <v>-0.6769563492</v>
      </c>
      <c r="D17" s="2"/>
      <c r="E17" s="3">
        <v>0.00900687</v>
      </c>
      <c r="F17" s="2">
        <v>634</v>
      </c>
      <c r="G17" s="2" t="s">
        <v>49</v>
      </c>
      <c r="H17" s="2"/>
      <c r="I17" s="8">
        <f t="shared" si="0"/>
        <v>0</v>
      </c>
      <c r="J17" s="2"/>
      <c r="K17" s="3">
        <v>0.00900687</v>
      </c>
      <c r="L17" s="2"/>
      <c r="M17" s="9">
        <f t="shared" si="3"/>
        <v>0</v>
      </c>
      <c r="N17" s="9"/>
      <c r="O17" s="8">
        <f t="shared" si="2"/>
        <v>-0.6769563492</v>
      </c>
    </row>
    <row r="18" spans="1:15" ht="12.75">
      <c r="A18" s="2">
        <v>635</v>
      </c>
      <c r="B18" s="2" t="s">
        <v>50</v>
      </c>
      <c r="C18" s="8">
        <f t="shared" si="1"/>
        <v>-0.0547412828</v>
      </c>
      <c r="D18" s="2"/>
      <c r="E18" s="3">
        <v>0.00072833</v>
      </c>
      <c r="F18" s="2">
        <v>635</v>
      </c>
      <c r="G18" s="2" t="s">
        <v>50</v>
      </c>
      <c r="H18" s="2"/>
      <c r="I18" s="8">
        <f t="shared" si="0"/>
        <v>0</v>
      </c>
      <c r="J18" s="2"/>
      <c r="K18" s="3">
        <v>0.00072833</v>
      </c>
      <c r="L18" s="2"/>
      <c r="M18" s="9">
        <f t="shared" si="3"/>
        <v>0</v>
      </c>
      <c r="N18" s="9"/>
      <c r="O18" s="8">
        <f t="shared" si="2"/>
        <v>-0.0547412828</v>
      </c>
    </row>
    <row r="19" spans="1:15" ht="12.75">
      <c r="A19" s="2">
        <v>636</v>
      </c>
      <c r="B19" s="2" t="s">
        <v>51</v>
      </c>
      <c r="C19" s="8">
        <f t="shared" si="1"/>
        <v>-2.488562632</v>
      </c>
      <c r="D19" s="2"/>
      <c r="E19" s="3">
        <v>0.0331102</v>
      </c>
      <c r="F19" s="2">
        <v>636</v>
      </c>
      <c r="G19" s="2" t="s">
        <v>51</v>
      </c>
      <c r="H19" s="2"/>
      <c r="I19" s="8">
        <f t="shared" si="0"/>
        <v>0</v>
      </c>
      <c r="J19" s="2"/>
      <c r="K19" s="3">
        <v>0.0331102</v>
      </c>
      <c r="L19" s="2"/>
      <c r="M19" s="9">
        <f t="shared" si="3"/>
        <v>0</v>
      </c>
      <c r="N19" s="9"/>
      <c r="O19" s="8">
        <f t="shared" si="2"/>
        <v>-2.488562632</v>
      </c>
    </row>
    <row r="20" spans="1:15" ht="12.75">
      <c r="A20" s="2">
        <v>638</v>
      </c>
      <c r="B20" s="2" t="s">
        <v>52</v>
      </c>
      <c r="C20" s="8">
        <f t="shared" si="1"/>
        <v>-0.17752942319999998</v>
      </c>
      <c r="D20" s="2"/>
      <c r="E20" s="3">
        <v>0.00236202</v>
      </c>
      <c r="F20" s="2">
        <v>638</v>
      </c>
      <c r="G20" s="2" t="s">
        <v>52</v>
      </c>
      <c r="H20" s="2"/>
      <c r="I20" s="8">
        <f t="shared" si="0"/>
        <v>0</v>
      </c>
      <c r="J20" s="2"/>
      <c r="K20" s="3">
        <v>0.00236202</v>
      </c>
      <c r="L20" s="2"/>
      <c r="M20" s="9">
        <f t="shared" si="3"/>
        <v>0</v>
      </c>
      <c r="N20" s="9"/>
      <c r="O20" s="8">
        <f t="shared" si="2"/>
        <v>-0.17752942319999998</v>
      </c>
    </row>
    <row r="21" spans="1:15" ht="12.75">
      <c r="A21" s="2">
        <v>639</v>
      </c>
      <c r="B21" s="2" t="s">
        <v>53</v>
      </c>
      <c r="C21" s="8">
        <f t="shared" si="1"/>
        <v>-0.36558425279999995</v>
      </c>
      <c r="D21" s="2"/>
      <c r="E21" s="3">
        <v>0.00486408</v>
      </c>
      <c r="F21" s="2">
        <v>639</v>
      </c>
      <c r="G21" s="2" t="s">
        <v>53</v>
      </c>
      <c r="H21" s="2"/>
      <c r="I21" s="8">
        <f t="shared" si="0"/>
        <v>0</v>
      </c>
      <c r="J21" s="2"/>
      <c r="K21" s="3">
        <v>0.00467195</v>
      </c>
      <c r="L21" s="2"/>
      <c r="M21" s="9">
        <f t="shared" si="3"/>
        <v>0</v>
      </c>
      <c r="N21" s="9"/>
      <c r="O21" s="8">
        <f t="shared" si="2"/>
        <v>-0.36558425279999995</v>
      </c>
    </row>
    <row r="22" spans="1:15" ht="12.75">
      <c r="A22" s="2">
        <v>640</v>
      </c>
      <c r="B22" s="2" t="s">
        <v>54</v>
      </c>
      <c r="C22" s="8">
        <f t="shared" si="1"/>
        <v>-0.3344837964</v>
      </c>
      <c r="D22" s="2"/>
      <c r="E22" s="3">
        <v>0.00445029</v>
      </c>
      <c r="F22" s="2">
        <v>640</v>
      </c>
      <c r="G22" s="2" t="s">
        <v>54</v>
      </c>
      <c r="H22" s="2"/>
      <c r="I22" s="8">
        <f t="shared" si="0"/>
        <v>0</v>
      </c>
      <c r="J22" s="2"/>
      <c r="K22" s="3">
        <v>0.00445029</v>
      </c>
      <c r="L22" s="2"/>
      <c r="M22" s="9">
        <f t="shared" si="3"/>
        <v>0</v>
      </c>
      <c r="N22" s="9"/>
      <c r="O22" s="8">
        <f t="shared" si="2"/>
        <v>-0.3344837964</v>
      </c>
    </row>
    <row r="23" spans="1:15" ht="12.75">
      <c r="A23" s="2">
        <v>641</v>
      </c>
      <c r="B23" s="2" t="s">
        <v>72</v>
      </c>
      <c r="C23" s="8">
        <f t="shared" si="1"/>
        <v>-0.00038782559999999994</v>
      </c>
      <c r="D23" s="2"/>
      <c r="E23" s="3">
        <v>5.16E-06</v>
      </c>
      <c r="F23" s="2">
        <v>641</v>
      </c>
      <c r="G23" s="2" t="s">
        <v>72</v>
      </c>
      <c r="H23" s="2"/>
      <c r="I23" s="8">
        <f t="shared" si="0"/>
        <v>0</v>
      </c>
      <c r="J23" s="2"/>
      <c r="K23" s="3">
        <v>5.16E-06</v>
      </c>
      <c r="L23" s="2"/>
      <c r="M23" s="9">
        <f t="shared" si="3"/>
        <v>0</v>
      </c>
      <c r="N23" s="9"/>
      <c r="O23" s="8">
        <f t="shared" si="2"/>
        <v>-0.00038782559999999994</v>
      </c>
    </row>
    <row r="24" spans="1:15" ht="12.75">
      <c r="A24" s="2">
        <v>642</v>
      </c>
      <c r="B24" s="2" t="s">
        <v>55</v>
      </c>
      <c r="C24" s="8">
        <f t="shared" si="1"/>
        <v>-0.044700658399999996</v>
      </c>
      <c r="D24" s="2"/>
      <c r="E24" s="3">
        <v>0.00059474</v>
      </c>
      <c r="F24" s="2">
        <v>642</v>
      </c>
      <c r="G24" s="2" t="s">
        <v>55</v>
      </c>
      <c r="H24" s="2"/>
      <c r="I24" s="8">
        <f t="shared" si="0"/>
        <v>0</v>
      </c>
      <c r="J24" s="2"/>
      <c r="K24" s="3">
        <v>0.00059474</v>
      </c>
      <c r="L24" s="2"/>
      <c r="M24" s="9">
        <f t="shared" si="3"/>
        <v>0</v>
      </c>
      <c r="N24" s="9"/>
      <c r="O24" s="8">
        <f t="shared" si="2"/>
        <v>-0.044700658399999996</v>
      </c>
    </row>
    <row r="25" spans="1:15" ht="12.75">
      <c r="A25" s="2">
        <v>643</v>
      </c>
      <c r="B25" s="2" t="s">
        <v>56</v>
      </c>
      <c r="C25" s="8">
        <f t="shared" si="1"/>
        <v>-0.1745786416</v>
      </c>
      <c r="D25" s="2"/>
      <c r="E25" s="3">
        <v>0.00232276</v>
      </c>
      <c r="F25" s="2">
        <v>643</v>
      </c>
      <c r="G25" s="2" t="s">
        <v>56</v>
      </c>
      <c r="H25" s="2"/>
      <c r="I25" s="8">
        <f t="shared" si="0"/>
        <v>0</v>
      </c>
      <c r="J25" s="2"/>
      <c r="K25" s="3">
        <v>0.00232276</v>
      </c>
      <c r="L25" s="2"/>
      <c r="M25" s="9">
        <f t="shared" si="3"/>
        <v>0</v>
      </c>
      <c r="N25" s="9"/>
      <c r="O25" s="8">
        <f t="shared" si="2"/>
        <v>-0.1745786416</v>
      </c>
    </row>
    <row r="26" spans="1:15" ht="12.75">
      <c r="A26" s="2">
        <v>644</v>
      </c>
      <c r="B26" s="2" t="s">
        <v>57</v>
      </c>
      <c r="C26" s="8">
        <f t="shared" si="1"/>
        <v>-0.1297847848</v>
      </c>
      <c r="D26" s="2"/>
      <c r="E26" s="3">
        <v>0.00172678</v>
      </c>
      <c r="F26" s="2">
        <v>644</v>
      </c>
      <c r="G26" s="2" t="s">
        <v>57</v>
      </c>
      <c r="H26" s="2"/>
      <c r="I26" s="8">
        <f t="shared" si="0"/>
        <v>0</v>
      </c>
      <c r="J26" s="2"/>
      <c r="K26" s="3">
        <v>0.00172678</v>
      </c>
      <c r="L26" s="2"/>
      <c r="M26" s="9">
        <f t="shared" si="3"/>
        <v>0</v>
      </c>
      <c r="N26" s="9"/>
      <c r="O26" s="8">
        <f t="shared" si="2"/>
        <v>-0.1297847848</v>
      </c>
    </row>
    <row r="27" spans="1:15" ht="12.75">
      <c r="A27" s="2">
        <v>645</v>
      </c>
      <c r="B27" s="2" t="s">
        <v>58</v>
      </c>
      <c r="C27" s="8">
        <f t="shared" si="1"/>
        <v>-0.0618694572</v>
      </c>
      <c r="D27" s="2"/>
      <c r="E27" s="3">
        <v>0.00082317</v>
      </c>
      <c r="F27" s="2">
        <v>645</v>
      </c>
      <c r="G27" s="2" t="s">
        <v>58</v>
      </c>
      <c r="H27" s="2"/>
      <c r="I27" s="8">
        <f t="shared" si="0"/>
        <v>0</v>
      </c>
      <c r="J27" s="2"/>
      <c r="K27" s="3">
        <v>0.00081626</v>
      </c>
      <c r="L27" s="2"/>
      <c r="M27" s="9">
        <f t="shared" si="3"/>
        <v>0</v>
      </c>
      <c r="N27" s="9"/>
      <c r="O27" s="8">
        <f t="shared" si="2"/>
        <v>-0.0618694572</v>
      </c>
    </row>
    <row r="28" spans="1:15" ht="12.75">
      <c r="A28" s="2">
        <v>646</v>
      </c>
      <c r="B28" s="2" t="s">
        <v>59</v>
      </c>
      <c r="C28" s="8">
        <f t="shared" si="1"/>
        <v>-0.4089312796</v>
      </c>
      <c r="D28" s="2"/>
      <c r="E28" s="3">
        <v>0.00544081</v>
      </c>
      <c r="F28" s="2">
        <v>646</v>
      </c>
      <c r="G28" s="2" t="s">
        <v>59</v>
      </c>
      <c r="H28" s="2"/>
      <c r="I28" s="8">
        <f t="shared" si="0"/>
        <v>0</v>
      </c>
      <c r="J28" s="2"/>
      <c r="K28" s="3">
        <v>0.00544081</v>
      </c>
      <c r="L28" s="2"/>
      <c r="M28" s="9">
        <f t="shared" si="3"/>
        <v>0</v>
      </c>
      <c r="N28" s="9"/>
      <c r="O28" s="8">
        <f t="shared" si="2"/>
        <v>-0.4089312796</v>
      </c>
    </row>
    <row r="29" spans="1:15" ht="12.75">
      <c r="A29" s="2">
        <v>647</v>
      </c>
      <c r="B29" s="2" t="s">
        <v>60</v>
      </c>
      <c r="C29" s="8">
        <f t="shared" si="1"/>
        <v>-0.47199728399999996</v>
      </c>
      <c r="D29" s="2"/>
      <c r="E29" s="3">
        <v>0.0062799</v>
      </c>
      <c r="F29" s="2">
        <v>647</v>
      </c>
      <c r="G29" s="2" t="s">
        <v>60</v>
      </c>
      <c r="H29" s="2"/>
      <c r="I29" s="8">
        <f t="shared" si="0"/>
        <v>0</v>
      </c>
      <c r="J29" s="2"/>
      <c r="K29" s="3">
        <v>0.0062799</v>
      </c>
      <c r="L29" s="2"/>
      <c r="M29" s="9">
        <f t="shared" si="3"/>
        <v>0</v>
      </c>
      <c r="N29" s="9"/>
      <c r="O29" s="8">
        <f t="shared" si="2"/>
        <v>-0.47199728399999996</v>
      </c>
    </row>
    <row r="30" spans="1:15" ht="12.75">
      <c r="A30" s="2">
        <v>648</v>
      </c>
      <c r="B30" s="2" t="s">
        <v>61</v>
      </c>
      <c r="C30" s="8">
        <f t="shared" si="1"/>
        <v>-0.24583708599999998</v>
      </c>
      <c r="D30" s="2"/>
      <c r="E30" s="3">
        <v>0.00327085</v>
      </c>
      <c r="F30" s="2">
        <v>648</v>
      </c>
      <c r="G30" s="2" t="s">
        <v>61</v>
      </c>
      <c r="H30" s="2"/>
      <c r="I30" s="8">
        <f t="shared" si="0"/>
        <v>0</v>
      </c>
      <c r="J30" s="2"/>
      <c r="K30" s="3">
        <v>0.00327085</v>
      </c>
      <c r="L30" s="2"/>
      <c r="M30" s="9">
        <f t="shared" si="3"/>
        <v>0</v>
      </c>
      <c r="N30" s="9"/>
      <c r="O30" s="8">
        <f t="shared" si="2"/>
        <v>-0.24583708599999998</v>
      </c>
    </row>
    <row r="31" spans="1:15" ht="12.75">
      <c r="A31" s="2">
        <v>650</v>
      </c>
      <c r="B31" s="2" t="s">
        <v>62</v>
      </c>
      <c r="C31" s="8">
        <f t="shared" si="1"/>
        <v>-2.192236816</v>
      </c>
      <c r="D31" s="2"/>
      <c r="E31" s="3">
        <v>0.0291676</v>
      </c>
      <c r="F31" s="2">
        <v>650</v>
      </c>
      <c r="G31" s="2" t="s">
        <v>62</v>
      </c>
      <c r="H31" s="2"/>
      <c r="I31" s="8">
        <f t="shared" si="0"/>
        <v>0</v>
      </c>
      <c r="J31" s="2"/>
      <c r="K31" s="3">
        <v>0.0291676</v>
      </c>
      <c r="L31" s="2"/>
      <c r="M31" s="9">
        <f t="shared" si="3"/>
        <v>0</v>
      </c>
      <c r="N31" s="9"/>
      <c r="O31" s="8">
        <f t="shared" si="2"/>
        <v>-2.192236816</v>
      </c>
    </row>
    <row r="32" spans="1:15" ht="12.75">
      <c r="A32" s="2">
        <v>651</v>
      </c>
      <c r="B32" s="2" t="s">
        <v>77</v>
      </c>
      <c r="C32" s="8">
        <f t="shared" si="1"/>
        <v>-0.034374426</v>
      </c>
      <c r="D32" s="2"/>
      <c r="E32" s="3">
        <v>0.00045735</v>
      </c>
      <c r="F32" s="2">
        <v>651</v>
      </c>
      <c r="G32" s="2" t="s">
        <v>77</v>
      </c>
      <c r="H32" s="2"/>
      <c r="I32" s="8">
        <f t="shared" si="0"/>
        <v>0</v>
      </c>
      <c r="J32" s="2"/>
      <c r="K32" s="3">
        <v>0.00045735</v>
      </c>
      <c r="L32" s="2"/>
      <c r="M32" s="9">
        <f t="shared" si="3"/>
        <v>0</v>
      </c>
      <c r="N32" s="9"/>
      <c r="O32" s="8">
        <f t="shared" si="2"/>
        <v>-0.034374426</v>
      </c>
    </row>
    <row r="33" spans="1:15" ht="12.75">
      <c r="A33" s="2">
        <v>652</v>
      </c>
      <c r="B33" s="2" t="s">
        <v>63</v>
      </c>
      <c r="C33" s="8">
        <f t="shared" si="1"/>
        <v>-17.6876523312</v>
      </c>
      <c r="D33" s="2"/>
      <c r="E33" s="3">
        <v>0.23533332</v>
      </c>
      <c r="F33" s="2">
        <v>652</v>
      </c>
      <c r="G33" s="2" t="s">
        <v>63</v>
      </c>
      <c r="H33" s="2"/>
      <c r="I33" s="8">
        <f t="shared" si="0"/>
        <v>0</v>
      </c>
      <c r="J33" s="2"/>
      <c r="K33" s="3">
        <v>0.23533332</v>
      </c>
      <c r="L33" s="2"/>
      <c r="M33" s="9"/>
      <c r="N33" s="9"/>
      <c r="O33" s="8">
        <f t="shared" si="2"/>
        <v>-17.6876523312</v>
      </c>
    </row>
    <row r="34" spans="1:15" ht="12.75">
      <c r="A34" s="2">
        <v>653</v>
      </c>
      <c r="B34" s="2" t="s">
        <v>64</v>
      </c>
      <c r="C34" s="8">
        <f t="shared" si="1"/>
        <v>-6.411820681999999</v>
      </c>
      <c r="D34" s="2"/>
      <c r="E34" s="3">
        <v>0.08530895</v>
      </c>
      <c r="F34" s="2">
        <v>653</v>
      </c>
      <c r="G34" s="2" t="s">
        <v>64</v>
      </c>
      <c r="H34" s="2"/>
      <c r="I34" s="8">
        <f t="shared" si="0"/>
        <v>0</v>
      </c>
      <c r="J34" s="2"/>
      <c r="K34" s="3">
        <v>0.08530895</v>
      </c>
      <c r="L34" s="2"/>
      <c r="M34" s="9"/>
      <c r="N34" s="9"/>
      <c r="O34" s="8">
        <f t="shared" si="2"/>
        <v>-6.411820681999999</v>
      </c>
    </row>
    <row r="35" spans="1:15" ht="12.75">
      <c r="A35" s="2">
        <v>654</v>
      </c>
      <c r="B35" s="2" t="s">
        <v>65</v>
      </c>
      <c r="C35" s="8">
        <f t="shared" si="1"/>
        <v>-2.693223312</v>
      </c>
      <c r="D35" s="2"/>
      <c r="E35" s="3">
        <v>0.0358332</v>
      </c>
      <c r="F35" s="2">
        <v>654</v>
      </c>
      <c r="G35" s="2" t="s">
        <v>65</v>
      </c>
      <c r="H35" s="2"/>
      <c r="I35" s="8">
        <f t="shared" si="0"/>
        <v>0</v>
      </c>
      <c r="J35" s="2"/>
      <c r="K35" s="3">
        <v>0.0358332</v>
      </c>
      <c r="L35" s="2"/>
      <c r="M35" s="9"/>
      <c r="N35" s="9"/>
      <c r="O35" s="8">
        <f t="shared" si="2"/>
        <v>-2.693223312</v>
      </c>
    </row>
    <row r="36" spans="1:15" ht="12.75">
      <c r="A36" s="2">
        <v>658</v>
      </c>
      <c r="B36" s="2" t="s">
        <v>66</v>
      </c>
      <c r="C36" s="8">
        <f t="shared" si="1"/>
        <v>-3.1608184747999997</v>
      </c>
      <c r="D36" s="2"/>
      <c r="E36" s="3">
        <v>0.04205453</v>
      </c>
      <c r="F36" s="2">
        <v>658</v>
      </c>
      <c r="G36" s="2" t="s">
        <v>66</v>
      </c>
      <c r="H36" s="2"/>
      <c r="I36" s="8">
        <f t="shared" si="0"/>
        <v>0</v>
      </c>
      <c r="J36" s="2"/>
      <c r="K36" s="3">
        <v>0.04205453</v>
      </c>
      <c r="L36" s="2"/>
      <c r="M36" s="9"/>
      <c r="N36" s="9"/>
      <c r="O36" s="8">
        <f t="shared" si="2"/>
        <v>-3.1608184747999997</v>
      </c>
    </row>
    <row r="37" spans="1:15" ht="12.75">
      <c r="A37" s="2">
        <v>659</v>
      </c>
      <c r="B37" s="2" t="s">
        <v>67</v>
      </c>
      <c r="C37" s="8">
        <f t="shared" si="1"/>
        <v>-1.4839289759999998</v>
      </c>
      <c r="D37" s="2"/>
      <c r="E37" s="3">
        <v>0.0197436</v>
      </c>
      <c r="F37" s="2">
        <v>659</v>
      </c>
      <c r="G37" s="2" t="s">
        <v>67</v>
      </c>
      <c r="H37" s="2"/>
      <c r="I37" s="8">
        <f t="shared" si="0"/>
        <v>0</v>
      </c>
      <c r="J37" s="2"/>
      <c r="K37" s="3">
        <v>0.0197436</v>
      </c>
      <c r="L37" s="2"/>
      <c r="M37" s="9"/>
      <c r="N37" s="9"/>
      <c r="O37" s="8">
        <f t="shared" si="2"/>
        <v>-1.4839289759999998</v>
      </c>
    </row>
    <row r="38" spans="1:15" ht="12.75">
      <c r="A38" s="2">
        <v>660</v>
      </c>
      <c r="B38" s="2" t="s">
        <v>68</v>
      </c>
      <c r="C38" s="8">
        <f t="shared" si="1"/>
        <v>-1.0043638315999999</v>
      </c>
      <c r="D38" s="2"/>
      <c r="E38" s="3">
        <v>0.01336301</v>
      </c>
      <c r="F38" s="2">
        <v>660</v>
      </c>
      <c r="G38" s="2" t="s">
        <v>68</v>
      </c>
      <c r="H38" s="2"/>
      <c r="I38" s="8">
        <f t="shared" si="0"/>
        <v>0</v>
      </c>
      <c r="J38" s="2"/>
      <c r="K38" s="3">
        <v>0.01336301</v>
      </c>
      <c r="L38" s="2"/>
      <c r="M38" s="9">
        <f>SUM(I38*0.3531)</f>
        <v>0</v>
      </c>
      <c r="N38" s="9">
        <f>SUM(J38*0.354)</f>
        <v>0</v>
      </c>
      <c r="O38" s="8">
        <f t="shared" si="2"/>
        <v>-1.0043638315999999</v>
      </c>
    </row>
    <row r="39" spans="1:15" ht="12.75">
      <c r="A39" s="2">
        <v>663</v>
      </c>
      <c r="B39" s="2" t="s">
        <v>69</v>
      </c>
      <c r="C39" s="8">
        <f t="shared" si="1"/>
        <v>-1.0350779656</v>
      </c>
      <c r="D39" s="2"/>
      <c r="E39" s="3">
        <v>0.01377166</v>
      </c>
      <c r="F39" s="2">
        <v>663</v>
      </c>
      <c r="G39" s="2" t="s">
        <v>69</v>
      </c>
      <c r="H39" s="2"/>
      <c r="I39" s="8">
        <f t="shared" si="0"/>
        <v>0</v>
      </c>
      <c r="J39" s="2"/>
      <c r="K39" s="3">
        <v>0.01377166</v>
      </c>
      <c r="L39" s="2"/>
      <c r="M39" s="9">
        <f>SUM(I39*0.3531)</f>
        <v>0</v>
      </c>
      <c r="N39" s="9">
        <f>SUM(J39*0.354)</f>
        <v>0</v>
      </c>
      <c r="O39" s="8">
        <f t="shared" si="2"/>
        <v>-1.0350779656</v>
      </c>
    </row>
    <row r="40" spans="1:15" ht="12.75">
      <c r="A40" s="2">
        <v>666</v>
      </c>
      <c r="B40" s="2" t="s">
        <v>71</v>
      </c>
      <c r="C40" s="8">
        <f t="shared" si="1"/>
        <v>-0.8587338156</v>
      </c>
      <c r="D40" s="2"/>
      <c r="E40" s="3">
        <v>0.01142541</v>
      </c>
      <c r="F40" s="2">
        <v>666</v>
      </c>
      <c r="G40" s="2" t="s">
        <v>71</v>
      </c>
      <c r="H40" s="2"/>
      <c r="I40" s="8">
        <f t="shared" si="0"/>
        <v>0</v>
      </c>
      <c r="J40" s="2"/>
      <c r="K40" s="3">
        <v>0.01142541</v>
      </c>
      <c r="L40" s="2"/>
      <c r="M40" s="9">
        <f>SUM(I40*0.3531)</f>
        <v>0</v>
      </c>
      <c r="N40" s="9">
        <f>SUM(J40*0.354)</f>
        <v>0</v>
      </c>
      <c r="O40" s="8">
        <f t="shared" si="2"/>
        <v>-0.8587338156</v>
      </c>
    </row>
    <row r="41" spans="1:15" ht="12.75">
      <c r="A41" s="2">
        <v>683</v>
      </c>
      <c r="B41" s="2" t="s">
        <v>70</v>
      </c>
      <c r="C41" s="8">
        <f t="shared" si="1"/>
        <v>-0.006535162</v>
      </c>
      <c r="D41" s="2"/>
      <c r="E41" s="3">
        <v>8.695E-05</v>
      </c>
      <c r="F41" s="2">
        <v>683</v>
      </c>
      <c r="G41" s="2" t="s">
        <v>70</v>
      </c>
      <c r="H41" s="2"/>
      <c r="I41" s="8">
        <f t="shared" si="0"/>
        <v>0</v>
      </c>
      <c r="J41" s="2"/>
      <c r="K41" s="3">
        <v>8.695E-05</v>
      </c>
      <c r="L41" s="2"/>
      <c r="M41" s="9">
        <f>SUM(I41*0.3531)</f>
        <v>0</v>
      </c>
      <c r="N41" s="9">
        <f>SUM(J41*0.354)</f>
        <v>0</v>
      </c>
      <c r="O41" s="8">
        <f t="shared" si="2"/>
        <v>-0.006535162</v>
      </c>
    </row>
    <row r="42" spans="1:15" ht="12.75">
      <c r="A42" s="2">
        <v>688</v>
      </c>
      <c r="B42" s="2" t="s">
        <v>73</v>
      </c>
      <c r="C42" s="8">
        <f t="shared" si="1"/>
        <v>-1.600468314</v>
      </c>
      <c r="D42" s="2"/>
      <c r="E42" s="3">
        <v>0.02129415</v>
      </c>
      <c r="F42" s="2">
        <v>688</v>
      </c>
      <c r="G42" s="2" t="s">
        <v>73</v>
      </c>
      <c r="H42" s="2"/>
      <c r="I42" s="8">
        <f t="shared" si="0"/>
        <v>0</v>
      </c>
      <c r="J42" s="2"/>
      <c r="K42" s="3">
        <v>0.02129415</v>
      </c>
      <c r="L42" s="2"/>
      <c r="M42" s="9"/>
      <c r="N42" s="2"/>
      <c r="O42" s="8">
        <f t="shared" si="2"/>
        <v>-1.600468314</v>
      </c>
    </row>
    <row r="43" spans="1:15" ht="12.75">
      <c r="A43" s="2"/>
      <c r="B43" s="2"/>
      <c r="C43" s="8"/>
      <c r="D43" s="8"/>
      <c r="E43" s="3"/>
      <c r="F43" s="2"/>
      <c r="G43" s="2"/>
      <c r="H43" s="2"/>
      <c r="I43" s="8"/>
      <c r="J43" s="8">
        <f>SUM(I3:I42)</f>
        <v>0</v>
      </c>
      <c r="K43" s="3">
        <f>SUM(K3:K42)</f>
        <v>0.9998009599999998</v>
      </c>
      <c r="L43" s="2"/>
      <c r="M43" s="9">
        <f>SUM(M7:M42)</f>
        <v>0</v>
      </c>
      <c r="N43" s="2"/>
      <c r="O43" s="10">
        <f>SUM(O3:O42)</f>
        <v>-75.15999999999997</v>
      </c>
    </row>
    <row r="44" spans="1:15" ht="12.75">
      <c r="A44" s="2"/>
      <c r="B44" s="2"/>
      <c r="C44" s="8">
        <f>SUM(C3:C42)</f>
        <v>-75.15999999999997</v>
      </c>
      <c r="D44" s="8">
        <f>D43+C2</f>
        <v>75.16</v>
      </c>
      <c r="E44" s="3">
        <f>SUM(E3:E42)</f>
        <v>0.9999999999999999</v>
      </c>
      <c r="F44" s="2"/>
      <c r="G44" s="2"/>
      <c r="H44" s="2"/>
      <c r="I44" s="8">
        <f>SUM(I3:I43)</f>
        <v>0</v>
      </c>
      <c r="J44" s="8">
        <f>J43+I2</f>
        <v>0</v>
      </c>
      <c r="K44" s="3">
        <f>K43-K2</f>
        <v>0</v>
      </c>
      <c r="L44" s="2"/>
      <c r="M44" s="2"/>
      <c r="N44" s="2"/>
      <c r="O44" s="2"/>
    </row>
    <row r="45" spans="1:15" ht="12.75">
      <c r="A45" s="5"/>
      <c r="B45" s="5"/>
      <c r="C45" s="11"/>
      <c r="D45" s="5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11"/>
      <c r="D46" s="5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11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140625" style="0" customWidth="1"/>
    <col min="2" max="2" width="12.7109375" style="0" bestFit="1" customWidth="1"/>
    <col min="3" max="3" width="12.00390625" style="0" bestFit="1" customWidth="1"/>
    <col min="4" max="4" width="0.85546875" style="0" customWidth="1"/>
    <col min="5" max="5" width="12.421875" style="0" bestFit="1" customWidth="1"/>
    <col min="6" max="6" width="4.00390625" style="0" bestFit="1" customWidth="1"/>
    <col min="8" max="8" width="3.57421875" style="0" customWidth="1"/>
    <col min="9" max="9" width="8.00390625" style="0" bestFit="1" customWidth="1"/>
    <col min="10" max="10" width="0.9921875" style="0" customWidth="1"/>
    <col min="11" max="11" width="11.421875" style="0" bestFit="1" customWidth="1"/>
    <col min="12" max="12" width="0.85546875" style="0" customWidth="1"/>
    <col min="13" max="13" width="7.00390625" style="0" bestFit="1" customWidth="1"/>
    <col min="14" max="14" width="0.9921875" style="0" customWidth="1"/>
    <col min="15" max="15" width="15.57421875" style="0" bestFit="1" customWidth="1"/>
  </cols>
  <sheetData>
    <row r="1" spans="1:15" ht="12.75">
      <c r="A1" s="24"/>
      <c r="B1" s="24"/>
      <c r="C1" s="25" t="s">
        <v>111</v>
      </c>
      <c r="D1" s="24"/>
      <c r="E1" s="24"/>
      <c r="F1" s="24"/>
      <c r="G1" s="24"/>
      <c r="H1" s="24"/>
      <c r="I1" s="24" t="s">
        <v>34</v>
      </c>
      <c r="J1" s="24"/>
      <c r="K1" s="24"/>
      <c r="L1" s="24"/>
      <c r="M1" s="24" t="s">
        <v>75</v>
      </c>
      <c r="N1" s="24"/>
      <c r="O1" s="24"/>
    </row>
    <row r="2" spans="1:15" ht="12.75">
      <c r="A2" s="30">
        <v>699</v>
      </c>
      <c r="B2" s="30" t="s">
        <v>36</v>
      </c>
      <c r="C2" s="39">
        <v>289965.15</v>
      </c>
      <c r="D2" s="24"/>
      <c r="E2" s="31">
        <v>1</v>
      </c>
      <c r="F2" s="30">
        <v>699</v>
      </c>
      <c r="G2" s="30" t="s">
        <v>36</v>
      </c>
      <c r="H2" s="33"/>
      <c r="I2" s="42"/>
      <c r="J2" s="24"/>
      <c r="K2" s="31">
        <v>1</v>
      </c>
      <c r="L2" s="24"/>
      <c r="M2" s="30"/>
      <c r="N2" s="24"/>
      <c r="O2" s="30"/>
    </row>
    <row r="3" spans="1:15" ht="12.75">
      <c r="A3" s="30">
        <v>101</v>
      </c>
      <c r="B3" s="2" t="s">
        <v>35</v>
      </c>
      <c r="C3" s="29">
        <f>-E3*$C$2</f>
        <v>-76220.20163353051</v>
      </c>
      <c r="D3" s="24"/>
      <c r="E3" s="38">
        <v>0.26285987</v>
      </c>
      <c r="F3" s="30">
        <v>101</v>
      </c>
      <c r="G3" s="2" t="s">
        <v>35</v>
      </c>
      <c r="H3" s="34"/>
      <c r="I3" s="32">
        <f>-K3*$I$2</f>
        <v>0</v>
      </c>
      <c r="J3" s="24"/>
      <c r="K3" s="38">
        <v>0.26285987</v>
      </c>
      <c r="L3" s="24"/>
      <c r="M3" s="30"/>
      <c r="N3" s="24"/>
      <c r="O3" s="29">
        <f aca="true" t="shared" si="0" ref="O3:O49">SUM(C3+I3)</f>
        <v>-76220.20163353051</v>
      </c>
    </row>
    <row r="4" spans="1:15" ht="12.75">
      <c r="A4" s="30">
        <v>211</v>
      </c>
      <c r="B4" s="2" t="s">
        <v>39</v>
      </c>
      <c r="C4" s="29">
        <f aca="true" t="shared" si="1" ref="C4:C49">-E4*$C$2</f>
        <v>-233.20853139960002</v>
      </c>
      <c r="D4" s="24"/>
      <c r="E4" s="38">
        <v>0.000804264</v>
      </c>
      <c r="F4" s="30">
        <v>211</v>
      </c>
      <c r="G4" s="2" t="s">
        <v>39</v>
      </c>
      <c r="H4" s="34"/>
      <c r="I4" s="32">
        <f aca="true" t="shared" si="2" ref="I4:I49">-K4*$I$2</f>
        <v>0</v>
      </c>
      <c r="J4" s="24"/>
      <c r="K4" s="38">
        <v>0.000804264</v>
      </c>
      <c r="L4" s="24"/>
      <c r="M4" s="30"/>
      <c r="N4" s="24"/>
      <c r="O4" s="29">
        <f t="shared" si="0"/>
        <v>-233.20853139960002</v>
      </c>
    </row>
    <row r="5" spans="1:15" ht="12.75">
      <c r="A5" s="30">
        <v>212</v>
      </c>
      <c r="B5" s="2" t="s">
        <v>76</v>
      </c>
      <c r="C5" s="29">
        <f t="shared" si="1"/>
        <v>-22.7048511753</v>
      </c>
      <c r="D5" s="24"/>
      <c r="E5" s="38">
        <v>7.8302E-05</v>
      </c>
      <c r="F5" s="30">
        <v>212</v>
      </c>
      <c r="G5" s="2" t="s">
        <v>76</v>
      </c>
      <c r="H5" s="34"/>
      <c r="I5" s="32">
        <f t="shared" si="2"/>
        <v>0</v>
      </c>
      <c r="J5" s="24"/>
      <c r="K5" s="38">
        <v>7.8302E-05</v>
      </c>
      <c r="L5" s="24"/>
      <c r="M5" s="30"/>
      <c r="N5" s="24"/>
      <c r="O5" s="29">
        <f t="shared" si="0"/>
        <v>-22.7048511753</v>
      </c>
    </row>
    <row r="6" spans="1:15" ht="12.75">
      <c r="A6" s="30">
        <v>214</v>
      </c>
      <c r="B6" s="2" t="s">
        <v>35</v>
      </c>
      <c r="C6" s="29">
        <f t="shared" si="1"/>
        <v>-634.1468238864</v>
      </c>
      <c r="D6" s="24"/>
      <c r="E6" s="38">
        <v>0.002186976</v>
      </c>
      <c r="F6" s="30">
        <v>214</v>
      </c>
      <c r="G6" s="2" t="s">
        <v>35</v>
      </c>
      <c r="H6" s="34"/>
      <c r="I6" s="32">
        <f t="shared" si="2"/>
        <v>0</v>
      </c>
      <c r="J6" s="24"/>
      <c r="K6" s="38">
        <v>0.002186976</v>
      </c>
      <c r="L6" s="24"/>
      <c r="M6" s="30"/>
      <c r="N6" s="24"/>
      <c r="O6" s="29">
        <f t="shared" si="0"/>
        <v>-634.1468238864</v>
      </c>
    </row>
    <row r="7" spans="1:15" ht="12.75">
      <c r="A7" s="30">
        <v>514</v>
      </c>
      <c r="B7" s="2" t="s">
        <v>86</v>
      </c>
      <c r="C7" s="29">
        <f t="shared" si="1"/>
        <v>-1733.9133064095001</v>
      </c>
      <c r="D7" s="24"/>
      <c r="E7" s="38">
        <v>0.00597973</v>
      </c>
      <c r="F7" s="30">
        <v>514</v>
      </c>
      <c r="G7" s="2" t="s">
        <v>86</v>
      </c>
      <c r="H7" s="34"/>
      <c r="I7" s="32">
        <f t="shared" si="2"/>
        <v>0</v>
      </c>
      <c r="J7" s="24"/>
      <c r="K7" s="38">
        <v>0.00597973</v>
      </c>
      <c r="L7" s="24"/>
      <c r="M7" s="30"/>
      <c r="N7" s="24"/>
      <c r="O7" s="29">
        <f t="shared" si="0"/>
        <v>-1733.9133064095001</v>
      </c>
    </row>
    <row r="8" spans="1:15" ht="12.75">
      <c r="A8" s="30">
        <v>515</v>
      </c>
      <c r="B8" s="2" t="s">
        <v>87</v>
      </c>
      <c r="C8" s="29">
        <f t="shared" si="1"/>
        <v>-581.3482295835</v>
      </c>
      <c r="D8" s="24"/>
      <c r="E8" s="38">
        <v>0.00200489</v>
      </c>
      <c r="F8" s="30">
        <v>515</v>
      </c>
      <c r="G8" s="2" t="s">
        <v>87</v>
      </c>
      <c r="H8" s="34"/>
      <c r="I8" s="32">
        <f t="shared" si="2"/>
        <v>0</v>
      </c>
      <c r="J8" s="24"/>
      <c r="K8" s="38">
        <v>0.00200489</v>
      </c>
      <c r="L8" s="24"/>
      <c r="M8" s="29">
        <f>SUM(I8*0.3531)</f>
        <v>0</v>
      </c>
      <c r="N8" s="24"/>
      <c r="O8" s="29">
        <f t="shared" si="0"/>
        <v>-581.3482295835</v>
      </c>
    </row>
    <row r="9" spans="1:15" ht="12.75">
      <c r="A9" s="30">
        <v>516</v>
      </c>
      <c r="B9" s="2" t="s">
        <v>95</v>
      </c>
      <c r="C9" s="29">
        <f t="shared" si="1"/>
        <v>-3154.385884275</v>
      </c>
      <c r="D9" s="24"/>
      <c r="E9" s="38">
        <v>0.0108785</v>
      </c>
      <c r="F9" s="30">
        <v>516</v>
      </c>
      <c r="G9" s="2" t="s">
        <v>95</v>
      </c>
      <c r="H9" s="34"/>
      <c r="I9" s="32">
        <f t="shared" si="2"/>
        <v>0</v>
      </c>
      <c r="J9" s="24"/>
      <c r="K9" s="38">
        <v>0.0108785</v>
      </c>
      <c r="L9" s="24"/>
      <c r="M9" s="29">
        <f aca="true" t="shared" si="3" ref="M9:M36">SUM(I9*0.3531)</f>
        <v>0</v>
      </c>
      <c r="N9" s="24"/>
      <c r="O9" s="29">
        <f t="shared" si="0"/>
        <v>-3154.385884275</v>
      </c>
    </row>
    <row r="10" spans="1:15" ht="12.75">
      <c r="A10" s="30">
        <v>519</v>
      </c>
      <c r="B10" s="2" t="s">
        <v>101</v>
      </c>
      <c r="C10" s="29">
        <f t="shared" si="1"/>
        <v>-471.5094307635</v>
      </c>
      <c r="D10" s="24"/>
      <c r="E10" s="38">
        <v>0.00162609</v>
      </c>
      <c r="F10" s="30">
        <v>519</v>
      </c>
      <c r="G10" s="2" t="s">
        <v>101</v>
      </c>
      <c r="H10" s="34"/>
      <c r="I10" s="32">
        <f t="shared" si="2"/>
        <v>0</v>
      </c>
      <c r="J10" s="24"/>
      <c r="K10" s="38">
        <v>0.00162609</v>
      </c>
      <c r="L10" s="24"/>
      <c r="M10" s="29">
        <f t="shared" si="3"/>
        <v>0</v>
      </c>
      <c r="N10" s="24"/>
      <c r="O10" s="29">
        <f t="shared" si="0"/>
        <v>-471.5094307635</v>
      </c>
    </row>
    <row r="11" spans="1:15" ht="12.75">
      <c r="A11" s="30">
        <v>617</v>
      </c>
      <c r="B11" s="2" t="s">
        <v>40</v>
      </c>
      <c r="C11" s="29">
        <f t="shared" si="1"/>
        <v>-16949.625777751502</v>
      </c>
      <c r="D11" s="24"/>
      <c r="E11" s="38">
        <v>0.05845401</v>
      </c>
      <c r="F11" s="30">
        <v>617</v>
      </c>
      <c r="G11" s="2" t="s">
        <v>40</v>
      </c>
      <c r="H11" s="34"/>
      <c r="I11" s="32">
        <f t="shared" si="2"/>
        <v>0</v>
      </c>
      <c r="J11" s="24"/>
      <c r="K11" s="38">
        <v>0.05845401</v>
      </c>
      <c r="L11" s="24"/>
      <c r="M11" s="29">
        <f t="shared" si="3"/>
        <v>0</v>
      </c>
      <c r="N11" s="24"/>
      <c r="O11" s="29">
        <f t="shared" si="0"/>
        <v>-16949.625777751502</v>
      </c>
    </row>
    <row r="12" spans="1:15" ht="12.75">
      <c r="A12" s="30">
        <v>621</v>
      </c>
      <c r="B12" s="2" t="s">
        <v>41</v>
      </c>
      <c r="C12" s="29">
        <f t="shared" si="1"/>
        <v>-3172.8247681635003</v>
      </c>
      <c r="D12" s="24"/>
      <c r="E12" s="38">
        <v>0.01094209</v>
      </c>
      <c r="F12" s="30">
        <v>621</v>
      </c>
      <c r="G12" s="2" t="s">
        <v>41</v>
      </c>
      <c r="H12" s="34"/>
      <c r="I12" s="32">
        <f t="shared" si="2"/>
        <v>0</v>
      </c>
      <c r="J12" s="24"/>
      <c r="K12" s="38">
        <v>0.01094209</v>
      </c>
      <c r="L12" s="24"/>
      <c r="M12" s="29">
        <f t="shared" si="3"/>
        <v>0</v>
      </c>
      <c r="N12" s="24"/>
      <c r="O12" s="29">
        <f t="shared" si="0"/>
        <v>-3172.8247681635003</v>
      </c>
    </row>
    <row r="13" spans="1:15" ht="12.75">
      <c r="A13" s="30">
        <v>623</v>
      </c>
      <c r="B13" s="2" t="s">
        <v>88</v>
      </c>
      <c r="C13" s="29">
        <f t="shared" si="1"/>
        <v>-1729.8595936125</v>
      </c>
      <c r="D13" s="24"/>
      <c r="E13" s="38">
        <v>0.00596575</v>
      </c>
      <c r="F13" s="30">
        <v>623</v>
      </c>
      <c r="G13" s="2" t="s">
        <v>88</v>
      </c>
      <c r="H13" s="34"/>
      <c r="I13" s="32">
        <f t="shared" si="2"/>
        <v>0</v>
      </c>
      <c r="J13" s="24"/>
      <c r="K13" s="38">
        <v>0.00596575</v>
      </c>
      <c r="L13" s="24"/>
      <c r="M13" s="29">
        <f t="shared" si="3"/>
        <v>0</v>
      </c>
      <c r="N13" s="24"/>
      <c r="O13" s="29">
        <f t="shared" si="0"/>
        <v>-1729.8595936125</v>
      </c>
    </row>
    <row r="14" spans="1:15" ht="12.75">
      <c r="A14" s="30">
        <v>624</v>
      </c>
      <c r="B14" s="2" t="s">
        <v>42</v>
      </c>
      <c r="C14" s="29">
        <f t="shared" si="1"/>
        <v>-108.16280025300001</v>
      </c>
      <c r="D14" s="24"/>
      <c r="E14" s="38">
        <v>0.00037302</v>
      </c>
      <c r="F14" s="30">
        <v>624</v>
      </c>
      <c r="G14" s="2" t="s">
        <v>42</v>
      </c>
      <c r="H14" s="34"/>
      <c r="I14" s="32">
        <f t="shared" si="2"/>
        <v>0</v>
      </c>
      <c r="J14" s="24"/>
      <c r="K14" s="38">
        <v>0.00037302</v>
      </c>
      <c r="L14" s="24"/>
      <c r="M14" s="29">
        <f t="shared" si="3"/>
        <v>0</v>
      </c>
      <c r="N14" s="24"/>
      <c r="O14" s="29">
        <f t="shared" si="0"/>
        <v>-108.16280025300001</v>
      </c>
    </row>
    <row r="15" spans="1:15" ht="12.75">
      <c r="A15" s="30">
        <v>626</v>
      </c>
      <c r="B15" s="2" t="s">
        <v>43</v>
      </c>
      <c r="C15" s="29">
        <f t="shared" si="1"/>
        <v>-44.7387229935</v>
      </c>
      <c r="D15" s="24"/>
      <c r="E15" s="38">
        <v>0.00015429</v>
      </c>
      <c r="F15" s="30">
        <v>626</v>
      </c>
      <c r="G15" s="2" t="s">
        <v>43</v>
      </c>
      <c r="H15" s="34"/>
      <c r="I15" s="32">
        <f t="shared" si="2"/>
        <v>0</v>
      </c>
      <c r="J15" s="24"/>
      <c r="K15" s="38">
        <v>0.00015429</v>
      </c>
      <c r="L15" s="24"/>
      <c r="M15" s="29">
        <f t="shared" si="3"/>
        <v>0</v>
      </c>
      <c r="N15" s="24"/>
      <c r="O15" s="29">
        <f t="shared" si="0"/>
        <v>-44.7387229935</v>
      </c>
    </row>
    <row r="16" spans="1:15" ht="12.75">
      <c r="A16" s="30">
        <v>630</v>
      </c>
      <c r="B16" s="2" t="s">
        <v>45</v>
      </c>
      <c r="C16" s="29">
        <f t="shared" si="1"/>
        <v>-1560.8505062835002</v>
      </c>
      <c r="D16" s="24"/>
      <c r="E16" s="38">
        <v>0.00538289</v>
      </c>
      <c r="F16" s="30">
        <v>630</v>
      </c>
      <c r="G16" s="2" t="s">
        <v>45</v>
      </c>
      <c r="H16" s="34"/>
      <c r="I16" s="32">
        <f t="shared" si="2"/>
        <v>0</v>
      </c>
      <c r="J16" s="24"/>
      <c r="K16" s="38">
        <v>0.00538289</v>
      </c>
      <c r="L16" s="24"/>
      <c r="M16" s="29">
        <f t="shared" si="3"/>
        <v>0</v>
      </c>
      <c r="N16" s="24"/>
      <c r="O16" s="29">
        <f t="shared" si="0"/>
        <v>-1560.8505062835002</v>
      </c>
    </row>
    <row r="17" spans="1:15" ht="12.75">
      <c r="A17" s="30">
        <v>631</v>
      </c>
      <c r="B17" s="2" t="s">
        <v>46</v>
      </c>
      <c r="C17" s="29">
        <f t="shared" si="1"/>
        <v>-16923.407128888502</v>
      </c>
      <c r="D17" s="24"/>
      <c r="E17" s="38">
        <v>0.05836359</v>
      </c>
      <c r="F17" s="30">
        <v>631</v>
      </c>
      <c r="G17" s="2" t="s">
        <v>46</v>
      </c>
      <c r="H17" s="34"/>
      <c r="I17" s="32">
        <f t="shared" si="2"/>
        <v>0</v>
      </c>
      <c r="J17" s="24"/>
      <c r="K17" s="38">
        <v>0.05836359</v>
      </c>
      <c r="L17" s="24"/>
      <c r="M17" s="29">
        <f t="shared" si="3"/>
        <v>0</v>
      </c>
      <c r="N17" s="24"/>
      <c r="O17" s="29">
        <f t="shared" si="0"/>
        <v>-16923.407128888502</v>
      </c>
    </row>
    <row r="18" spans="1:15" ht="12.75">
      <c r="A18" s="30">
        <v>632</v>
      </c>
      <c r="B18" s="2" t="s">
        <v>47</v>
      </c>
      <c r="C18" s="29">
        <f t="shared" si="1"/>
        <v>-3352.40308521</v>
      </c>
      <c r="D18" s="24"/>
      <c r="E18" s="38">
        <v>0.0115614</v>
      </c>
      <c r="F18" s="30">
        <v>632</v>
      </c>
      <c r="G18" s="2" t="s">
        <v>47</v>
      </c>
      <c r="H18" s="34"/>
      <c r="I18" s="32">
        <f t="shared" si="2"/>
        <v>0</v>
      </c>
      <c r="J18" s="24"/>
      <c r="K18" s="38">
        <v>0.0115614</v>
      </c>
      <c r="L18" s="24"/>
      <c r="M18" s="29">
        <f t="shared" si="3"/>
        <v>0</v>
      </c>
      <c r="N18" s="24"/>
      <c r="O18" s="29">
        <f t="shared" si="0"/>
        <v>-3352.40308521</v>
      </c>
    </row>
    <row r="19" spans="1:15" ht="12.75">
      <c r="A19" s="30">
        <v>633</v>
      </c>
      <c r="B19" s="2" t="s">
        <v>48</v>
      </c>
      <c r="C19" s="29">
        <f t="shared" si="1"/>
        <v>-529.9664050035001</v>
      </c>
      <c r="D19" s="24"/>
      <c r="E19" s="38">
        <v>0.00182769</v>
      </c>
      <c r="F19" s="30">
        <v>633</v>
      </c>
      <c r="G19" s="2" t="s">
        <v>48</v>
      </c>
      <c r="H19" s="34"/>
      <c r="I19" s="32">
        <f t="shared" si="2"/>
        <v>0</v>
      </c>
      <c r="J19" s="24"/>
      <c r="K19" s="38">
        <v>0.00182769</v>
      </c>
      <c r="L19" s="24"/>
      <c r="M19" s="29">
        <f t="shared" si="3"/>
        <v>0</v>
      </c>
      <c r="N19" s="24"/>
      <c r="O19" s="29">
        <f t="shared" si="0"/>
        <v>-529.9664050035001</v>
      </c>
    </row>
    <row r="20" spans="1:15" ht="12.75">
      <c r="A20" s="30">
        <v>634</v>
      </c>
      <c r="B20" s="2" t="s">
        <v>49</v>
      </c>
      <c r="C20" s="29">
        <f t="shared" si="1"/>
        <v>-1695.5016229890002</v>
      </c>
      <c r="D20" s="24"/>
      <c r="E20" s="38">
        <v>0.00584726</v>
      </c>
      <c r="F20" s="30">
        <v>634</v>
      </c>
      <c r="G20" s="2" t="s">
        <v>49</v>
      </c>
      <c r="H20" s="34"/>
      <c r="I20" s="32">
        <f t="shared" si="2"/>
        <v>0</v>
      </c>
      <c r="J20" s="24"/>
      <c r="K20" s="38">
        <v>0.00584726</v>
      </c>
      <c r="L20" s="24"/>
      <c r="M20" s="29">
        <f t="shared" si="3"/>
        <v>0</v>
      </c>
      <c r="N20" s="24"/>
      <c r="O20" s="29">
        <f t="shared" si="0"/>
        <v>-1695.5016229890002</v>
      </c>
    </row>
    <row r="21" spans="1:15" ht="12.75">
      <c r="A21" s="30">
        <v>635</v>
      </c>
      <c r="B21" s="2" t="s">
        <v>50</v>
      </c>
      <c r="C21" s="29">
        <f t="shared" si="1"/>
        <v>-328.49281948050003</v>
      </c>
      <c r="D21" s="24"/>
      <c r="E21" s="38">
        <v>0.00113287</v>
      </c>
      <c r="F21" s="30">
        <v>635</v>
      </c>
      <c r="G21" s="2" t="s">
        <v>50</v>
      </c>
      <c r="H21" s="34"/>
      <c r="I21" s="32">
        <f t="shared" si="2"/>
        <v>0</v>
      </c>
      <c r="J21" s="24"/>
      <c r="K21" s="38">
        <v>0.00113287</v>
      </c>
      <c r="L21" s="24"/>
      <c r="M21" s="29">
        <f t="shared" si="3"/>
        <v>0</v>
      </c>
      <c r="N21" s="24"/>
      <c r="O21" s="29">
        <f t="shared" si="0"/>
        <v>-328.49281948050003</v>
      </c>
    </row>
    <row r="22" spans="1:15" ht="12.75">
      <c r="A22" s="30">
        <v>636</v>
      </c>
      <c r="B22" s="2" t="s">
        <v>51</v>
      </c>
      <c r="C22" s="29">
        <f t="shared" si="1"/>
        <v>-10532.963776189501</v>
      </c>
      <c r="D22" s="24"/>
      <c r="E22" s="38">
        <v>0.03632493</v>
      </c>
      <c r="F22" s="30">
        <v>636</v>
      </c>
      <c r="G22" s="2" t="s">
        <v>51</v>
      </c>
      <c r="H22" s="34"/>
      <c r="I22" s="32">
        <f t="shared" si="2"/>
        <v>0</v>
      </c>
      <c r="J22" s="24"/>
      <c r="K22" s="38">
        <v>0.03632493</v>
      </c>
      <c r="L22" s="24"/>
      <c r="M22" s="29">
        <f t="shared" si="3"/>
        <v>0</v>
      </c>
      <c r="N22" s="24"/>
      <c r="O22" s="29">
        <f t="shared" si="0"/>
        <v>-10532.963776189501</v>
      </c>
    </row>
    <row r="23" spans="1:15" ht="12.75">
      <c r="A23" s="30">
        <v>638</v>
      </c>
      <c r="B23" s="2" t="s">
        <v>52</v>
      </c>
      <c r="C23" s="29">
        <f t="shared" si="1"/>
        <v>-530.9232899985001</v>
      </c>
      <c r="D23" s="24"/>
      <c r="E23" s="38">
        <v>0.00183099</v>
      </c>
      <c r="F23" s="30">
        <v>638</v>
      </c>
      <c r="G23" s="2" t="s">
        <v>52</v>
      </c>
      <c r="H23" s="34"/>
      <c r="I23" s="32">
        <f t="shared" si="2"/>
        <v>0</v>
      </c>
      <c r="J23" s="24"/>
      <c r="K23" s="38">
        <v>0.00183099</v>
      </c>
      <c r="L23" s="24"/>
      <c r="M23" s="29">
        <f t="shared" si="3"/>
        <v>0</v>
      </c>
      <c r="N23" s="24"/>
      <c r="O23" s="29">
        <f t="shared" si="0"/>
        <v>-530.9232899985001</v>
      </c>
    </row>
    <row r="24" spans="1:15" ht="12.75">
      <c r="A24" s="30">
        <v>639</v>
      </c>
      <c r="B24" s="2" t="s">
        <v>53</v>
      </c>
      <c r="C24" s="29">
        <f t="shared" si="1"/>
        <v>-984.9594208230001</v>
      </c>
      <c r="D24" s="24"/>
      <c r="E24" s="38">
        <v>0.00339682</v>
      </c>
      <c r="F24" s="30">
        <v>639</v>
      </c>
      <c r="G24" s="2" t="s">
        <v>53</v>
      </c>
      <c r="H24" s="34"/>
      <c r="I24" s="32">
        <f t="shared" si="2"/>
        <v>0</v>
      </c>
      <c r="J24" s="24"/>
      <c r="K24" s="38">
        <v>0.00339682</v>
      </c>
      <c r="L24" s="24"/>
      <c r="M24" s="29">
        <f t="shared" si="3"/>
        <v>0</v>
      </c>
      <c r="N24" s="24"/>
      <c r="O24" s="29">
        <f t="shared" si="0"/>
        <v>-984.9594208230001</v>
      </c>
    </row>
    <row r="25" spans="1:15" ht="12.75">
      <c r="A25" s="30">
        <v>640</v>
      </c>
      <c r="B25" s="2" t="s">
        <v>54</v>
      </c>
      <c r="C25" s="29">
        <f t="shared" si="1"/>
        <v>-1223.061404094</v>
      </c>
      <c r="D25" s="24"/>
      <c r="E25" s="38">
        <v>0.00421796</v>
      </c>
      <c r="F25" s="30">
        <v>640</v>
      </c>
      <c r="G25" s="2" t="s">
        <v>54</v>
      </c>
      <c r="H25" s="34"/>
      <c r="I25" s="32">
        <f t="shared" si="2"/>
        <v>0</v>
      </c>
      <c r="J25" s="24"/>
      <c r="K25" s="38">
        <v>0.00421796</v>
      </c>
      <c r="L25" s="24"/>
      <c r="M25" s="29">
        <f t="shared" si="3"/>
        <v>0</v>
      </c>
      <c r="N25" s="24"/>
      <c r="O25" s="29">
        <f t="shared" si="0"/>
        <v>-1223.061404094</v>
      </c>
    </row>
    <row r="26" spans="1:15" ht="12.75">
      <c r="A26" s="30">
        <v>641</v>
      </c>
      <c r="B26" s="2" t="s">
        <v>72</v>
      </c>
      <c r="C26" s="29">
        <f t="shared" si="1"/>
        <v>-0.9568849950000001</v>
      </c>
      <c r="D26" s="24"/>
      <c r="E26" s="38">
        <v>3.3E-06</v>
      </c>
      <c r="F26" s="30">
        <v>641</v>
      </c>
      <c r="G26" s="2" t="s">
        <v>72</v>
      </c>
      <c r="H26" s="34"/>
      <c r="I26" s="32">
        <f t="shared" si="2"/>
        <v>0</v>
      </c>
      <c r="J26" s="24"/>
      <c r="K26" s="38">
        <v>3.3E-06</v>
      </c>
      <c r="L26" s="24"/>
      <c r="M26" s="29">
        <f t="shared" si="3"/>
        <v>0</v>
      </c>
      <c r="N26" s="24"/>
      <c r="O26" s="29">
        <f t="shared" si="0"/>
        <v>-0.9568849950000001</v>
      </c>
    </row>
    <row r="27" spans="1:15" ht="12.75">
      <c r="A27" s="30">
        <v>642</v>
      </c>
      <c r="B27" s="2" t="s">
        <v>55</v>
      </c>
      <c r="C27" s="29">
        <f t="shared" si="1"/>
        <v>-280.6369711245</v>
      </c>
      <c r="D27" s="24"/>
      <c r="E27" s="38">
        <v>0.00096783</v>
      </c>
      <c r="F27" s="30">
        <v>642</v>
      </c>
      <c r="G27" s="2" t="s">
        <v>55</v>
      </c>
      <c r="H27" s="34"/>
      <c r="I27" s="32">
        <f t="shared" si="2"/>
        <v>0</v>
      </c>
      <c r="J27" s="24"/>
      <c r="K27" s="38">
        <v>0.00096783</v>
      </c>
      <c r="L27" s="24"/>
      <c r="M27" s="29">
        <f t="shared" si="3"/>
        <v>0</v>
      </c>
      <c r="N27" s="24"/>
      <c r="O27" s="29">
        <f t="shared" si="0"/>
        <v>-280.6369711245</v>
      </c>
    </row>
    <row r="28" spans="1:15" ht="12.75">
      <c r="A28" s="30">
        <v>643</v>
      </c>
      <c r="B28" s="2" t="s">
        <v>56</v>
      </c>
      <c r="C28" s="29">
        <f t="shared" si="1"/>
        <v>-441.24576805800007</v>
      </c>
      <c r="D28" s="24"/>
      <c r="E28" s="38">
        <v>0.00152172</v>
      </c>
      <c r="F28" s="30">
        <v>643</v>
      </c>
      <c r="G28" s="2" t="s">
        <v>56</v>
      </c>
      <c r="H28" s="34"/>
      <c r="I28" s="32">
        <f t="shared" si="2"/>
        <v>0</v>
      </c>
      <c r="J28" s="24"/>
      <c r="K28" s="38">
        <v>0.00152172</v>
      </c>
      <c r="L28" s="24"/>
      <c r="M28" s="29">
        <f t="shared" si="3"/>
        <v>0</v>
      </c>
      <c r="N28" s="24"/>
      <c r="O28" s="29">
        <f t="shared" si="0"/>
        <v>-441.24576805800007</v>
      </c>
    </row>
    <row r="29" spans="1:15" ht="12.75">
      <c r="A29" s="30">
        <v>644</v>
      </c>
      <c r="B29" s="2" t="s">
        <v>57</v>
      </c>
      <c r="C29" s="29">
        <f t="shared" si="1"/>
        <v>-471.11507815950006</v>
      </c>
      <c r="D29" s="24"/>
      <c r="E29" s="38">
        <v>0.00162473</v>
      </c>
      <c r="F29" s="30">
        <v>644</v>
      </c>
      <c r="G29" s="2" t="s">
        <v>57</v>
      </c>
      <c r="H29" s="34"/>
      <c r="I29" s="32">
        <f t="shared" si="2"/>
        <v>0</v>
      </c>
      <c r="J29" s="24"/>
      <c r="K29" s="38">
        <v>0.00162473</v>
      </c>
      <c r="L29" s="24"/>
      <c r="M29" s="29">
        <f t="shared" si="3"/>
        <v>0</v>
      </c>
      <c r="N29" s="24"/>
      <c r="O29" s="29">
        <f t="shared" si="0"/>
        <v>-471.11507815950006</v>
      </c>
    </row>
    <row r="30" spans="1:15" ht="12.75">
      <c r="A30" s="30">
        <v>645</v>
      </c>
      <c r="B30" s="2" t="s">
        <v>58</v>
      </c>
      <c r="C30" s="29">
        <f t="shared" si="1"/>
        <v>-185.189142699</v>
      </c>
      <c r="D30" s="24"/>
      <c r="E30" s="38">
        <v>0.00063866</v>
      </c>
      <c r="F30" s="30">
        <v>645</v>
      </c>
      <c r="G30" s="2" t="s">
        <v>58</v>
      </c>
      <c r="H30" s="34"/>
      <c r="I30" s="32">
        <f t="shared" si="2"/>
        <v>0</v>
      </c>
      <c r="J30" s="24"/>
      <c r="K30" s="38">
        <v>0.00063866</v>
      </c>
      <c r="L30" s="24"/>
      <c r="M30" s="29">
        <f t="shared" si="3"/>
        <v>0</v>
      </c>
      <c r="N30" s="24"/>
      <c r="O30" s="29">
        <f t="shared" si="0"/>
        <v>-185.189142699</v>
      </c>
    </row>
    <row r="31" spans="1:15" ht="12.75">
      <c r="A31" s="30">
        <v>646</v>
      </c>
      <c r="B31" s="2" t="s">
        <v>59</v>
      </c>
      <c r="C31" s="29">
        <f t="shared" si="1"/>
        <v>-1300.6937737035</v>
      </c>
      <c r="D31" s="24"/>
      <c r="E31" s="38">
        <v>0.00448569</v>
      </c>
      <c r="F31" s="30">
        <v>646</v>
      </c>
      <c r="G31" s="2" t="s">
        <v>59</v>
      </c>
      <c r="H31" s="34"/>
      <c r="I31" s="32">
        <f t="shared" si="2"/>
        <v>0</v>
      </c>
      <c r="J31" s="24"/>
      <c r="K31" s="38">
        <v>0.00448569</v>
      </c>
      <c r="L31" s="24"/>
      <c r="M31" s="29">
        <f t="shared" si="3"/>
        <v>0</v>
      </c>
      <c r="N31" s="24"/>
      <c r="O31" s="29">
        <f t="shared" si="0"/>
        <v>-1300.6937737035</v>
      </c>
    </row>
    <row r="32" spans="1:15" ht="12.75">
      <c r="A32" s="30">
        <v>647</v>
      </c>
      <c r="B32" s="2" t="s">
        <v>60</v>
      </c>
      <c r="C32" s="29">
        <f t="shared" si="1"/>
        <v>-2960.6427696510004</v>
      </c>
      <c r="D32" s="24"/>
      <c r="E32" s="38">
        <v>0.01021034</v>
      </c>
      <c r="F32" s="30">
        <v>647</v>
      </c>
      <c r="G32" s="2" t="s">
        <v>60</v>
      </c>
      <c r="H32" s="34"/>
      <c r="I32" s="32">
        <f t="shared" si="2"/>
        <v>0</v>
      </c>
      <c r="J32" s="24"/>
      <c r="K32" s="38">
        <v>0.01021034</v>
      </c>
      <c r="L32" s="24"/>
      <c r="M32" s="29">
        <f t="shared" si="3"/>
        <v>0</v>
      </c>
      <c r="N32" s="24"/>
      <c r="O32" s="29">
        <f t="shared" si="0"/>
        <v>-2960.6427696510004</v>
      </c>
    </row>
    <row r="33" spans="1:15" ht="12.75">
      <c r="A33" s="30">
        <v>648</v>
      </c>
      <c r="B33" s="2" t="s">
        <v>61</v>
      </c>
      <c r="C33" s="29">
        <f t="shared" si="1"/>
        <v>-735.8677583670001</v>
      </c>
      <c r="D33" s="24"/>
      <c r="E33" s="38">
        <v>0.00253778</v>
      </c>
      <c r="F33" s="30">
        <v>648</v>
      </c>
      <c r="G33" s="2" t="s">
        <v>61</v>
      </c>
      <c r="H33" s="34"/>
      <c r="I33" s="32">
        <f t="shared" si="2"/>
        <v>0</v>
      </c>
      <c r="J33" s="24"/>
      <c r="K33" s="38">
        <v>0.00253778</v>
      </c>
      <c r="L33" s="24"/>
      <c r="M33" s="29">
        <f t="shared" si="3"/>
        <v>0</v>
      </c>
      <c r="N33" s="24"/>
      <c r="O33" s="29">
        <f t="shared" si="0"/>
        <v>-735.8677583670001</v>
      </c>
    </row>
    <row r="34" spans="1:15" ht="12.75">
      <c r="A34" s="30">
        <v>649</v>
      </c>
      <c r="B34" s="2" t="s">
        <v>106</v>
      </c>
      <c r="C34" s="29">
        <f t="shared" si="1"/>
        <v>-6636.3511978080005</v>
      </c>
      <c r="D34" s="24"/>
      <c r="E34" s="38">
        <v>0.02288672</v>
      </c>
      <c r="F34" s="30">
        <v>649</v>
      </c>
      <c r="G34" s="2" t="s">
        <v>106</v>
      </c>
      <c r="H34" s="34"/>
      <c r="I34" s="32">
        <f t="shared" si="2"/>
        <v>0</v>
      </c>
      <c r="J34" s="24"/>
      <c r="K34" s="38">
        <v>0.02288672</v>
      </c>
      <c r="L34" s="24"/>
      <c r="M34" s="29">
        <f t="shared" si="3"/>
        <v>0</v>
      </c>
      <c r="N34" s="24"/>
      <c r="O34" s="29">
        <f>SUM(C34+I34)</f>
        <v>-6636.3511978080005</v>
      </c>
    </row>
    <row r="35" spans="1:15" ht="12.75">
      <c r="A35" s="30">
        <v>650</v>
      </c>
      <c r="B35" s="2" t="s">
        <v>62</v>
      </c>
      <c r="C35" s="29">
        <f t="shared" si="1"/>
        <v>-8460.9076101075</v>
      </c>
      <c r="D35" s="24"/>
      <c r="E35" s="38">
        <v>0.02917905</v>
      </c>
      <c r="F35" s="30">
        <v>650</v>
      </c>
      <c r="G35" s="2" t="s">
        <v>62</v>
      </c>
      <c r="H35" s="34"/>
      <c r="I35" s="32">
        <f t="shared" si="2"/>
        <v>0</v>
      </c>
      <c r="J35" s="24"/>
      <c r="K35" s="38">
        <v>0.02917905</v>
      </c>
      <c r="L35" s="24"/>
      <c r="M35" s="29">
        <f t="shared" si="3"/>
        <v>0</v>
      </c>
      <c r="N35" s="24"/>
      <c r="O35" s="29">
        <f t="shared" si="0"/>
        <v>-8460.9076101075</v>
      </c>
    </row>
    <row r="36" spans="1:15" ht="12.75">
      <c r="A36" s="30">
        <v>651</v>
      </c>
      <c r="B36" s="2" t="s">
        <v>77</v>
      </c>
      <c r="C36" s="29">
        <f t="shared" si="1"/>
        <v>-82.05143849550001</v>
      </c>
      <c r="D36" s="24"/>
      <c r="E36" s="38">
        <v>0.00028297</v>
      </c>
      <c r="F36" s="30">
        <v>651</v>
      </c>
      <c r="G36" s="2" t="s">
        <v>77</v>
      </c>
      <c r="H36" s="34"/>
      <c r="I36" s="32">
        <f t="shared" si="2"/>
        <v>0</v>
      </c>
      <c r="J36" s="24"/>
      <c r="K36" s="38">
        <v>0.00028297</v>
      </c>
      <c r="L36" s="24"/>
      <c r="M36" s="29">
        <f t="shared" si="3"/>
        <v>0</v>
      </c>
      <c r="N36" s="24"/>
      <c r="O36" s="29">
        <f t="shared" si="0"/>
        <v>-82.05143849550001</v>
      </c>
    </row>
    <row r="37" spans="1:15" ht="12.75">
      <c r="A37" s="30">
        <v>652</v>
      </c>
      <c r="B37" s="2" t="s">
        <v>63</v>
      </c>
      <c r="C37" s="29">
        <f t="shared" si="1"/>
        <v>-68003.46497728351</v>
      </c>
      <c r="D37" s="24"/>
      <c r="E37" s="38">
        <v>0.23452289</v>
      </c>
      <c r="F37" s="30">
        <v>652</v>
      </c>
      <c r="G37" s="2" t="s">
        <v>63</v>
      </c>
      <c r="H37" s="34"/>
      <c r="I37" s="32">
        <f t="shared" si="2"/>
        <v>0</v>
      </c>
      <c r="J37" s="24"/>
      <c r="K37" s="38">
        <v>0.23452289</v>
      </c>
      <c r="L37" s="24"/>
      <c r="M37" s="29"/>
      <c r="N37" s="24"/>
      <c r="O37" s="29">
        <f t="shared" si="0"/>
        <v>-68003.46497728351</v>
      </c>
    </row>
    <row r="38" spans="1:15" ht="12.75">
      <c r="A38" s="30">
        <v>653</v>
      </c>
      <c r="B38" s="2" t="s">
        <v>64</v>
      </c>
      <c r="C38" s="29">
        <f t="shared" si="1"/>
        <v>-13107.167090784002</v>
      </c>
      <c r="D38" s="24"/>
      <c r="E38" s="38">
        <v>0.04520256</v>
      </c>
      <c r="F38" s="30">
        <v>653</v>
      </c>
      <c r="G38" s="2" t="s">
        <v>64</v>
      </c>
      <c r="H38" s="34"/>
      <c r="I38" s="32">
        <f t="shared" si="2"/>
        <v>0</v>
      </c>
      <c r="J38" s="24"/>
      <c r="K38" s="38">
        <v>0.04520256</v>
      </c>
      <c r="L38" s="24"/>
      <c r="M38" s="29"/>
      <c r="N38" s="24"/>
      <c r="O38" s="29">
        <f t="shared" si="0"/>
        <v>-13107.167090784002</v>
      </c>
    </row>
    <row r="39" spans="1:15" ht="12.75">
      <c r="A39" s="30">
        <v>654</v>
      </c>
      <c r="B39" s="2" t="s">
        <v>65</v>
      </c>
      <c r="C39" s="29">
        <f t="shared" si="1"/>
        <v>-11321.967648294</v>
      </c>
      <c r="D39" s="24"/>
      <c r="E39" s="38">
        <v>0.03904596</v>
      </c>
      <c r="F39" s="30">
        <v>654</v>
      </c>
      <c r="G39" s="2" t="s">
        <v>65</v>
      </c>
      <c r="H39" s="34"/>
      <c r="I39" s="32">
        <f t="shared" si="2"/>
        <v>0</v>
      </c>
      <c r="J39" s="24"/>
      <c r="K39" s="38">
        <v>0.03904596</v>
      </c>
      <c r="L39" s="24"/>
      <c r="M39" s="29"/>
      <c r="N39" s="24"/>
      <c r="O39" s="29">
        <f t="shared" si="0"/>
        <v>-11321.967648294</v>
      </c>
    </row>
    <row r="40" spans="1:15" ht="12.75">
      <c r="A40" s="30">
        <v>658</v>
      </c>
      <c r="B40" s="2" t="s">
        <v>66</v>
      </c>
      <c r="C40" s="29">
        <f t="shared" si="1"/>
        <v>-12158.606995240501</v>
      </c>
      <c r="D40" s="24"/>
      <c r="E40" s="38">
        <v>0.04193127</v>
      </c>
      <c r="F40" s="30">
        <v>658</v>
      </c>
      <c r="G40" s="2" t="s">
        <v>66</v>
      </c>
      <c r="H40" s="34"/>
      <c r="I40" s="32">
        <f t="shared" si="2"/>
        <v>0</v>
      </c>
      <c r="J40" s="24"/>
      <c r="K40" s="38">
        <v>0.04193127</v>
      </c>
      <c r="L40" s="24"/>
      <c r="M40" s="29"/>
      <c r="N40" s="24"/>
      <c r="O40" s="29">
        <f t="shared" si="0"/>
        <v>-12158.606995240501</v>
      </c>
    </row>
    <row r="41" spans="1:15" ht="12.75">
      <c r="A41" s="30">
        <v>659</v>
      </c>
      <c r="B41" s="2" t="s">
        <v>67</v>
      </c>
      <c r="C41" s="29">
        <f t="shared" si="1"/>
        <v>-4223.371406265</v>
      </c>
      <c r="D41" s="24"/>
      <c r="E41" s="38">
        <v>0.0145651</v>
      </c>
      <c r="F41" s="30">
        <v>659</v>
      </c>
      <c r="G41" s="2" t="s">
        <v>67</v>
      </c>
      <c r="H41" s="34"/>
      <c r="I41" s="32">
        <f t="shared" si="2"/>
        <v>0</v>
      </c>
      <c r="J41" s="24"/>
      <c r="K41" s="38">
        <v>0.0145651</v>
      </c>
      <c r="L41" s="24"/>
      <c r="M41" s="29"/>
      <c r="N41" s="24"/>
      <c r="O41" s="29">
        <f t="shared" si="0"/>
        <v>-4223.371406265</v>
      </c>
    </row>
    <row r="42" spans="1:15" ht="12.75">
      <c r="A42" s="30">
        <v>660</v>
      </c>
      <c r="B42" s="2" t="s">
        <v>68</v>
      </c>
      <c r="C42" s="29">
        <f t="shared" si="1"/>
        <v>-4034.6707855995005</v>
      </c>
      <c r="D42" s="24"/>
      <c r="E42" s="38">
        <v>0.01391433</v>
      </c>
      <c r="F42" s="30">
        <v>660</v>
      </c>
      <c r="G42" s="2" t="s">
        <v>68</v>
      </c>
      <c r="H42" s="34"/>
      <c r="I42" s="32">
        <f t="shared" si="2"/>
        <v>0</v>
      </c>
      <c r="J42" s="24"/>
      <c r="K42" s="38">
        <v>0.01391433</v>
      </c>
      <c r="L42" s="24"/>
      <c r="M42" s="29">
        <f>SUM(I42*0.3531)</f>
        <v>0</v>
      </c>
      <c r="N42" s="24">
        <v>0</v>
      </c>
      <c r="O42" s="29">
        <f t="shared" si="0"/>
        <v>-4034.6707855995005</v>
      </c>
    </row>
    <row r="43" spans="1:15" ht="12.75">
      <c r="A43" s="30">
        <v>662</v>
      </c>
      <c r="B43" s="2" t="s">
        <v>97</v>
      </c>
      <c r="C43" s="29">
        <f t="shared" si="1"/>
        <v>-394.5062855295</v>
      </c>
      <c r="D43" s="24"/>
      <c r="E43" s="38">
        <v>0.00136053</v>
      </c>
      <c r="F43" s="30">
        <v>662</v>
      </c>
      <c r="G43" s="2" t="s">
        <v>97</v>
      </c>
      <c r="H43" s="34"/>
      <c r="I43" s="32">
        <f t="shared" si="2"/>
        <v>0</v>
      </c>
      <c r="J43" s="24"/>
      <c r="K43" s="38">
        <v>0.00136053</v>
      </c>
      <c r="L43" s="24"/>
      <c r="M43" s="29">
        <f>SUM(I43*0.3531)</f>
        <v>0</v>
      </c>
      <c r="N43" s="24"/>
      <c r="O43" s="29">
        <f t="shared" si="0"/>
        <v>-394.5062855295</v>
      </c>
    </row>
    <row r="44" spans="1:15" ht="12.75">
      <c r="A44" s="30">
        <v>663</v>
      </c>
      <c r="B44" s="2" t="s">
        <v>69</v>
      </c>
      <c r="C44" s="29">
        <f t="shared" si="1"/>
        <v>-4063.6846985085003</v>
      </c>
      <c r="D44" s="24"/>
      <c r="E44" s="38">
        <v>0.01401439</v>
      </c>
      <c r="F44" s="30">
        <v>663</v>
      </c>
      <c r="G44" s="2" t="s">
        <v>69</v>
      </c>
      <c r="H44" s="34"/>
      <c r="I44" s="32">
        <f t="shared" si="2"/>
        <v>0</v>
      </c>
      <c r="J44" s="24"/>
      <c r="K44" s="38">
        <v>0.01401439</v>
      </c>
      <c r="L44" s="24"/>
      <c r="M44" s="29">
        <f>SUM(I44*0.3531)</f>
        <v>0</v>
      </c>
      <c r="N44" s="24">
        <v>0</v>
      </c>
      <c r="O44" s="29">
        <f t="shared" si="0"/>
        <v>-4063.6846985085003</v>
      </c>
    </row>
    <row r="45" spans="1:15" ht="12.75">
      <c r="A45" s="30">
        <v>666</v>
      </c>
      <c r="B45" s="2" t="s">
        <v>71</v>
      </c>
      <c r="C45" s="29">
        <f t="shared" si="1"/>
        <v>-1530.5839439265</v>
      </c>
      <c r="D45" s="24"/>
      <c r="E45" s="38">
        <v>0.00527851</v>
      </c>
      <c r="F45" s="30">
        <v>666</v>
      </c>
      <c r="G45" s="2" t="s">
        <v>71</v>
      </c>
      <c r="H45" s="34"/>
      <c r="I45" s="32">
        <f t="shared" si="2"/>
        <v>0</v>
      </c>
      <c r="J45" s="24"/>
      <c r="K45" s="38">
        <v>0.00527851</v>
      </c>
      <c r="L45" s="24"/>
      <c r="M45" s="29">
        <f>SUM(I45*0.3531)</f>
        <v>0</v>
      </c>
      <c r="N45" s="24">
        <v>0</v>
      </c>
      <c r="O45" s="29">
        <f t="shared" si="0"/>
        <v>-1530.5839439265</v>
      </c>
    </row>
    <row r="46" spans="1:15" ht="12.75">
      <c r="A46" s="30">
        <v>683</v>
      </c>
      <c r="B46" s="2" t="s">
        <v>70</v>
      </c>
      <c r="C46" s="29">
        <f t="shared" si="1"/>
        <v>-15.687114615000002</v>
      </c>
      <c r="D46" s="24"/>
      <c r="E46" s="38">
        <v>5.41E-05</v>
      </c>
      <c r="F46" s="30">
        <v>683</v>
      </c>
      <c r="G46" s="2" t="s">
        <v>70</v>
      </c>
      <c r="H46" s="34"/>
      <c r="I46" s="32">
        <f t="shared" si="2"/>
        <v>0</v>
      </c>
      <c r="J46" s="24"/>
      <c r="K46" s="38">
        <v>5.41E-05</v>
      </c>
      <c r="L46" s="24"/>
      <c r="M46" s="29">
        <f>SUM(I46*0.3531)</f>
        <v>0</v>
      </c>
      <c r="N46" s="24">
        <v>0</v>
      </c>
      <c r="O46" s="29">
        <f t="shared" si="0"/>
        <v>-15.687114615000002</v>
      </c>
    </row>
    <row r="47" spans="1:15" ht="12.75">
      <c r="A47" s="30">
        <v>688</v>
      </c>
      <c r="B47" s="2" t="s">
        <v>73</v>
      </c>
      <c r="C47" s="29">
        <f>-E47*$C$2</f>
        <v>-6191.356180360501</v>
      </c>
      <c r="D47" s="24"/>
      <c r="E47" s="38">
        <v>0.02135207</v>
      </c>
      <c r="F47" s="30">
        <v>688</v>
      </c>
      <c r="G47" s="2" t="s">
        <v>73</v>
      </c>
      <c r="H47" s="34"/>
      <c r="I47" s="32">
        <f>-K47*$I$2</f>
        <v>0</v>
      </c>
      <c r="J47" s="24"/>
      <c r="K47" s="38">
        <v>0.02135207</v>
      </c>
      <c r="L47" s="24"/>
      <c r="M47" s="29"/>
      <c r="N47" s="24"/>
      <c r="O47" s="29">
        <f>SUM(C47+I47)</f>
        <v>-6191.356180360501</v>
      </c>
    </row>
    <row r="48" spans="1:15" ht="12.75">
      <c r="A48" s="30">
        <v>690</v>
      </c>
      <c r="B48" s="2" t="s">
        <v>108</v>
      </c>
      <c r="C48" s="29">
        <f t="shared" si="1"/>
        <v>-262.65043287000003</v>
      </c>
      <c r="D48" s="24"/>
      <c r="E48" s="38">
        <v>0.0009058</v>
      </c>
      <c r="F48" s="30">
        <v>690</v>
      </c>
      <c r="G48" s="2" t="s">
        <v>108</v>
      </c>
      <c r="H48" s="34"/>
      <c r="I48" s="32">
        <f t="shared" si="2"/>
        <v>0</v>
      </c>
      <c r="J48" s="24"/>
      <c r="K48" s="38">
        <v>0.0009058</v>
      </c>
      <c r="L48" s="24"/>
      <c r="M48" s="29">
        <f>SUM(I48*0.3531)</f>
        <v>0</v>
      </c>
      <c r="N48" s="24"/>
      <c r="O48" s="29">
        <f t="shared" si="0"/>
        <v>-262.65043287000003</v>
      </c>
    </row>
    <row r="49" spans="1:15" ht="12.75">
      <c r="A49" s="30">
        <v>691</v>
      </c>
      <c r="B49" s="2" t="s">
        <v>109</v>
      </c>
      <c r="C49" s="29">
        <f t="shared" si="1"/>
        <v>-382.61481472800006</v>
      </c>
      <c r="D49" s="24"/>
      <c r="E49" s="38">
        <v>0.00131952</v>
      </c>
      <c r="F49" s="30">
        <v>691</v>
      </c>
      <c r="G49" s="2" t="s">
        <v>109</v>
      </c>
      <c r="H49" s="35"/>
      <c r="I49" s="32">
        <f t="shared" si="2"/>
        <v>0</v>
      </c>
      <c r="J49" s="24"/>
      <c r="K49" s="38">
        <v>0.00131952</v>
      </c>
      <c r="L49" s="24"/>
      <c r="M49" s="29">
        <f>SUM(I49*0.3531)</f>
        <v>0</v>
      </c>
      <c r="N49" s="24"/>
      <c r="O49" s="29">
        <f t="shared" si="0"/>
        <v>-382.61481472800006</v>
      </c>
    </row>
    <row r="50" spans="1:15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7">
        <f>SUM(K3:K50)</f>
        <v>1.0000000020000002</v>
      </c>
      <c r="L51" s="24"/>
      <c r="M51" s="26">
        <f>SUM(M8:M50)</f>
        <v>0</v>
      </c>
      <c r="N51" s="24"/>
      <c r="O51" s="28">
        <f>SUM(O3:O50)</f>
        <v>-289965.15057993034</v>
      </c>
    </row>
    <row r="52" spans="1:15" ht="12.75">
      <c r="A52" s="24"/>
      <c r="B52" s="24"/>
      <c r="C52" s="29">
        <f>SUM(C3:C49)</f>
        <v>-289965.15057993034</v>
      </c>
      <c r="D52" s="29"/>
      <c r="E52" s="27">
        <f>SUM(E3:E50)</f>
        <v>1.0000000020000002</v>
      </c>
      <c r="F52" s="30"/>
      <c r="G52" s="30"/>
      <c r="H52" s="30"/>
      <c r="I52" s="29">
        <f>SUM(I3:I51)</f>
        <v>0</v>
      </c>
      <c r="J52" s="24"/>
      <c r="K52" s="27">
        <f>K51-K2</f>
        <v>2.000000165480742E-09</v>
      </c>
      <c r="L52" s="24"/>
      <c r="M52" s="24"/>
      <c r="N52" s="24"/>
      <c r="O52" s="36"/>
    </row>
    <row r="53" ht="12.75">
      <c r="O53" s="37"/>
    </row>
  </sheetData>
  <sheetProtection/>
  <printOptions/>
  <pageMargins left="0" right="0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140625" style="24" bestFit="1" customWidth="1"/>
    <col min="2" max="2" width="12.7109375" style="24" bestFit="1" customWidth="1"/>
    <col min="3" max="3" width="12.00390625" style="24" bestFit="1" customWidth="1"/>
    <col min="4" max="4" width="1.1484375" style="24" customWidth="1"/>
    <col min="5" max="5" width="10.421875" style="24" bestFit="1" customWidth="1"/>
    <col min="6" max="6" width="4.140625" style="24" bestFit="1" customWidth="1"/>
    <col min="7" max="7" width="12.28125" style="24" customWidth="1"/>
    <col min="8" max="8" width="0.71875" style="24" customWidth="1"/>
    <col min="9" max="9" width="9.7109375" style="24" bestFit="1" customWidth="1"/>
    <col min="10" max="10" width="0.85546875" style="24" customWidth="1"/>
    <col min="11" max="11" width="10.421875" style="24" bestFit="1" customWidth="1"/>
    <col min="12" max="12" width="0.71875" style="24" customWidth="1"/>
    <col min="13" max="13" width="10.28125" style="24" bestFit="1" customWidth="1"/>
    <col min="14" max="14" width="0.5625" style="24" customWidth="1"/>
    <col min="15" max="15" width="15.140625" style="24" bestFit="1" customWidth="1"/>
    <col min="16" max="16384" width="9.140625" style="24" customWidth="1"/>
  </cols>
  <sheetData>
    <row r="1" spans="3:13" ht="12">
      <c r="C1" s="25" t="s">
        <v>110</v>
      </c>
      <c r="I1" s="24" t="s">
        <v>34</v>
      </c>
      <c r="M1" s="24" t="s">
        <v>75</v>
      </c>
    </row>
    <row r="2" spans="1:15" ht="12">
      <c r="A2" s="30">
        <v>699</v>
      </c>
      <c r="B2" s="30" t="s">
        <v>36</v>
      </c>
      <c r="C2" s="39">
        <v>216295.94</v>
      </c>
      <c r="E2" s="31">
        <v>1</v>
      </c>
      <c r="F2" s="30">
        <v>699</v>
      </c>
      <c r="G2" s="30" t="s">
        <v>36</v>
      </c>
      <c r="H2" s="24">
        <v>253.45</v>
      </c>
      <c r="I2" s="41"/>
      <c r="K2" s="31">
        <v>1</v>
      </c>
      <c r="M2" s="30"/>
      <c r="O2" s="30"/>
    </row>
    <row r="3" spans="1:15" ht="12">
      <c r="A3" s="30">
        <v>101</v>
      </c>
      <c r="B3" s="2" t="s">
        <v>35</v>
      </c>
      <c r="C3" s="29">
        <f>-E3*$C$2</f>
        <v>-55360.240718235604</v>
      </c>
      <c r="E3" s="27">
        <v>0.25594674</v>
      </c>
      <c r="F3" s="30">
        <v>101</v>
      </c>
      <c r="G3" s="2" t="s">
        <v>35</v>
      </c>
      <c r="H3" s="2"/>
      <c r="I3" s="29">
        <f>-K3*$I$2</f>
        <v>0</v>
      </c>
      <c r="K3" s="27">
        <v>0.25594674</v>
      </c>
      <c r="M3" s="30"/>
      <c r="O3" s="29">
        <f aca="true" t="shared" si="0" ref="O3:O49">SUM(C3+I3)</f>
        <v>-55360.240718235604</v>
      </c>
    </row>
    <row r="4" spans="1:15" ht="12">
      <c r="A4" s="30">
        <v>211</v>
      </c>
      <c r="B4" s="2" t="s">
        <v>39</v>
      </c>
      <c r="C4" s="29">
        <f aca="true" t="shared" si="1" ref="C4:C49">-E4*$C$2</f>
        <v>-169.4440764366</v>
      </c>
      <c r="E4" s="27">
        <v>0.00078339</v>
      </c>
      <c r="F4" s="30">
        <v>211</v>
      </c>
      <c r="G4" s="2" t="s">
        <v>39</v>
      </c>
      <c r="H4" s="2"/>
      <c r="I4" s="29">
        <f aca="true" t="shared" si="2" ref="I4:I49">-K4*$I$2</f>
        <v>0</v>
      </c>
      <c r="K4" s="27">
        <v>0.00078339</v>
      </c>
      <c r="M4" s="30"/>
      <c r="O4" s="29">
        <f t="shared" si="0"/>
        <v>-169.4440764366</v>
      </c>
    </row>
    <row r="5" spans="1:15" ht="12">
      <c r="A5" s="30">
        <v>212</v>
      </c>
      <c r="B5" s="2" t="s">
        <v>76</v>
      </c>
      <c r="C5" s="29">
        <f t="shared" si="1"/>
        <v>-16.4968913438</v>
      </c>
      <c r="E5" s="27">
        <v>7.627E-05</v>
      </c>
      <c r="F5" s="30">
        <v>212</v>
      </c>
      <c r="G5" s="2" t="s">
        <v>76</v>
      </c>
      <c r="H5" s="2"/>
      <c r="I5" s="29">
        <f t="shared" si="2"/>
        <v>0</v>
      </c>
      <c r="K5" s="27">
        <v>7.627E-05</v>
      </c>
      <c r="M5" s="30"/>
      <c r="O5" s="29">
        <f t="shared" si="0"/>
        <v>-16.4968913438</v>
      </c>
    </row>
    <row r="6" spans="1:15" ht="12">
      <c r="A6" s="30">
        <v>214</v>
      </c>
      <c r="B6" s="2" t="s">
        <v>35</v>
      </c>
      <c r="C6" s="29">
        <f t="shared" si="1"/>
        <v>-460.76658914440003</v>
      </c>
      <c r="E6" s="27">
        <v>0.00213026</v>
      </c>
      <c r="F6" s="30">
        <v>214</v>
      </c>
      <c r="G6" s="2" t="s">
        <v>35</v>
      </c>
      <c r="H6" s="2"/>
      <c r="I6" s="29">
        <f t="shared" si="2"/>
        <v>0</v>
      </c>
      <c r="K6" s="27">
        <v>0.00213026</v>
      </c>
      <c r="M6" s="30"/>
      <c r="O6" s="29">
        <f t="shared" si="0"/>
        <v>-460.76658914440003</v>
      </c>
    </row>
    <row r="7" spans="1:15" ht="12">
      <c r="A7" s="30">
        <v>514</v>
      </c>
      <c r="B7" s="2" t="s">
        <v>86</v>
      </c>
      <c r="C7" s="29">
        <f t="shared" si="1"/>
        <v>-1258.2021348176</v>
      </c>
      <c r="E7" s="27">
        <v>0.00581704</v>
      </c>
      <c r="F7" s="30">
        <v>514</v>
      </c>
      <c r="G7" s="2" t="s">
        <v>86</v>
      </c>
      <c r="H7" s="2"/>
      <c r="I7" s="29">
        <f t="shared" si="2"/>
        <v>0</v>
      </c>
      <c r="K7" s="27">
        <v>0.00581704</v>
      </c>
      <c r="M7" s="30"/>
      <c r="O7" s="29">
        <f t="shared" si="0"/>
        <v>-1258.2021348176</v>
      </c>
    </row>
    <row r="8" spans="1:15" ht="12">
      <c r="A8" s="30">
        <v>515</v>
      </c>
      <c r="B8" s="2" t="s">
        <v>87</v>
      </c>
      <c r="C8" s="29">
        <f t="shared" si="1"/>
        <v>-468.97502006739995</v>
      </c>
      <c r="E8" s="27">
        <v>0.00216821</v>
      </c>
      <c r="F8" s="30">
        <v>515</v>
      </c>
      <c r="G8" s="2" t="s">
        <v>87</v>
      </c>
      <c r="H8" s="2"/>
      <c r="I8" s="29">
        <f t="shared" si="2"/>
        <v>0</v>
      </c>
      <c r="K8" s="27">
        <v>0.00216821</v>
      </c>
      <c r="M8" s="29">
        <f>SUM(I8*0.3531)</f>
        <v>0</v>
      </c>
      <c r="O8" s="29">
        <f t="shared" si="0"/>
        <v>-468.97502006739995</v>
      </c>
    </row>
    <row r="9" spans="1:15" ht="12">
      <c r="A9" s="30">
        <v>516</v>
      </c>
      <c r="B9" s="2" t="s">
        <v>95</v>
      </c>
      <c r="C9" s="29">
        <f t="shared" si="1"/>
        <v>-2292.4168460088</v>
      </c>
      <c r="E9" s="27">
        <v>0.01059852</v>
      </c>
      <c r="F9" s="30">
        <v>516</v>
      </c>
      <c r="G9" s="2" t="s">
        <v>95</v>
      </c>
      <c r="H9" s="2"/>
      <c r="I9" s="29">
        <f t="shared" si="2"/>
        <v>0</v>
      </c>
      <c r="K9" s="27">
        <v>0.01059852</v>
      </c>
      <c r="M9" s="29">
        <f aca="true" t="shared" si="3" ref="M9:M36">SUM(I9*0.3531)</f>
        <v>0</v>
      </c>
      <c r="O9" s="29">
        <f t="shared" si="0"/>
        <v>-2292.4168460088</v>
      </c>
    </row>
    <row r="10" spans="1:15" ht="12">
      <c r="A10" s="30">
        <v>519</v>
      </c>
      <c r="B10" s="2" t="s">
        <v>101</v>
      </c>
      <c r="C10" s="29">
        <f t="shared" si="1"/>
        <v>-354.5998899548</v>
      </c>
      <c r="E10" s="27">
        <v>0.00163942</v>
      </c>
      <c r="F10" s="30">
        <v>519</v>
      </c>
      <c r="G10" s="2" t="s">
        <v>101</v>
      </c>
      <c r="H10" s="2"/>
      <c r="I10" s="29">
        <f t="shared" si="2"/>
        <v>0</v>
      </c>
      <c r="K10" s="27">
        <v>0.00163942</v>
      </c>
      <c r="M10" s="29">
        <f t="shared" si="3"/>
        <v>0</v>
      </c>
      <c r="O10" s="29">
        <f t="shared" si="0"/>
        <v>-354.5998899548</v>
      </c>
    </row>
    <row r="11" spans="1:15" ht="12">
      <c r="A11" s="30">
        <v>617</v>
      </c>
      <c r="B11" s="2" t="s">
        <v>40</v>
      </c>
      <c r="C11" s="29">
        <f t="shared" si="1"/>
        <v>-12229.8245061146</v>
      </c>
      <c r="E11" s="27">
        <v>0.05654209</v>
      </c>
      <c r="F11" s="30">
        <v>617</v>
      </c>
      <c r="G11" s="2" t="s">
        <v>40</v>
      </c>
      <c r="H11" s="2"/>
      <c r="I11" s="29">
        <f t="shared" si="2"/>
        <v>0</v>
      </c>
      <c r="K11" s="27">
        <v>0.05654209</v>
      </c>
      <c r="M11" s="29">
        <f t="shared" si="3"/>
        <v>0</v>
      </c>
      <c r="O11" s="29">
        <f t="shared" si="0"/>
        <v>-12229.8245061146</v>
      </c>
    </row>
    <row r="12" spans="1:15" ht="12">
      <c r="A12" s="30">
        <v>621</v>
      </c>
      <c r="B12" s="2" t="s">
        <v>41</v>
      </c>
      <c r="C12" s="29">
        <f t="shared" si="1"/>
        <v>-2698.9018060508</v>
      </c>
      <c r="E12" s="27">
        <v>0.01247782</v>
      </c>
      <c r="F12" s="30">
        <v>621</v>
      </c>
      <c r="G12" s="2" t="s">
        <v>41</v>
      </c>
      <c r="H12" s="2"/>
      <c r="I12" s="29">
        <f t="shared" si="2"/>
        <v>0</v>
      </c>
      <c r="K12" s="27">
        <v>0.01247782</v>
      </c>
      <c r="M12" s="29">
        <f t="shared" si="3"/>
        <v>0</v>
      </c>
      <c r="O12" s="29">
        <f t="shared" si="0"/>
        <v>-2698.9018060508</v>
      </c>
    </row>
    <row r="13" spans="1:15" ht="12">
      <c r="A13" s="30">
        <v>623</v>
      </c>
      <c r="B13" s="2" t="s">
        <v>88</v>
      </c>
      <c r="C13" s="29">
        <f t="shared" si="1"/>
        <v>-1408.4823909702</v>
      </c>
      <c r="E13" s="27">
        <v>0.00651183</v>
      </c>
      <c r="F13" s="30">
        <v>623</v>
      </c>
      <c r="G13" s="2" t="s">
        <v>88</v>
      </c>
      <c r="H13" s="2"/>
      <c r="I13" s="29">
        <f t="shared" si="2"/>
        <v>0</v>
      </c>
      <c r="K13" s="27">
        <v>0.00651183</v>
      </c>
      <c r="M13" s="29">
        <f t="shared" si="3"/>
        <v>0</v>
      </c>
      <c r="O13" s="29">
        <f t="shared" si="0"/>
        <v>-1408.4823909702</v>
      </c>
    </row>
    <row r="14" spans="1:15" ht="12">
      <c r="A14" s="30">
        <v>624</v>
      </c>
      <c r="B14" s="2" t="s">
        <v>42</v>
      </c>
      <c r="C14" s="29">
        <f t="shared" si="1"/>
        <v>-86.0360360538</v>
      </c>
      <c r="E14" s="27">
        <v>0.00039777</v>
      </c>
      <c r="F14" s="30">
        <v>624</v>
      </c>
      <c r="G14" s="2" t="s">
        <v>42</v>
      </c>
      <c r="H14" s="2"/>
      <c r="I14" s="29">
        <f t="shared" si="2"/>
        <v>0</v>
      </c>
      <c r="K14" s="27">
        <v>0.00039777</v>
      </c>
      <c r="M14" s="29">
        <f t="shared" si="3"/>
        <v>0</v>
      </c>
      <c r="O14" s="29">
        <f t="shared" si="0"/>
        <v>-86.0360360538</v>
      </c>
    </row>
    <row r="15" spans="1:15" ht="12">
      <c r="A15" s="30">
        <v>626</v>
      </c>
      <c r="B15" s="2" t="s">
        <v>43</v>
      </c>
      <c r="C15" s="29">
        <f t="shared" si="1"/>
        <v>-35.6217783586</v>
      </c>
      <c r="E15" s="27">
        <v>0.00016469</v>
      </c>
      <c r="F15" s="30">
        <v>626</v>
      </c>
      <c r="G15" s="2" t="s">
        <v>43</v>
      </c>
      <c r="H15" s="2"/>
      <c r="I15" s="29">
        <f t="shared" si="2"/>
        <v>0</v>
      </c>
      <c r="K15" s="27">
        <v>0.00016469</v>
      </c>
      <c r="M15" s="29">
        <f t="shared" si="3"/>
        <v>0</v>
      </c>
      <c r="O15" s="29">
        <f t="shared" si="0"/>
        <v>-35.6217783586</v>
      </c>
    </row>
    <row r="16" spans="1:15" ht="12">
      <c r="A16" s="30">
        <v>630</v>
      </c>
      <c r="B16" s="2" t="s">
        <v>45</v>
      </c>
      <c r="C16" s="29">
        <f t="shared" si="1"/>
        <v>-1134.028798623</v>
      </c>
      <c r="E16" s="27">
        <v>0.00524295</v>
      </c>
      <c r="F16" s="30">
        <v>630</v>
      </c>
      <c r="G16" s="2" t="s">
        <v>45</v>
      </c>
      <c r="H16" s="2"/>
      <c r="I16" s="29">
        <f t="shared" si="2"/>
        <v>0</v>
      </c>
      <c r="K16" s="27">
        <v>0.00524295</v>
      </c>
      <c r="M16" s="29">
        <f t="shared" si="3"/>
        <v>0</v>
      </c>
      <c r="O16" s="29">
        <f t="shared" si="0"/>
        <v>-1134.028798623</v>
      </c>
    </row>
    <row r="17" spans="1:15" ht="12">
      <c r="A17" s="30">
        <v>631</v>
      </c>
      <c r="B17" s="2" t="s">
        <v>46</v>
      </c>
      <c r="C17" s="29">
        <f t="shared" si="1"/>
        <v>-12869.1520455666</v>
      </c>
      <c r="E17" s="27">
        <v>0.05949789</v>
      </c>
      <c r="F17" s="30">
        <v>631</v>
      </c>
      <c r="G17" s="2" t="s">
        <v>46</v>
      </c>
      <c r="H17" s="2"/>
      <c r="I17" s="29">
        <f t="shared" si="2"/>
        <v>0</v>
      </c>
      <c r="K17" s="27">
        <v>0.05949789</v>
      </c>
      <c r="M17" s="29">
        <f t="shared" si="3"/>
        <v>0</v>
      </c>
      <c r="O17" s="29">
        <f t="shared" si="0"/>
        <v>-12869.1520455666</v>
      </c>
    </row>
    <row r="18" spans="1:15" ht="12">
      <c r="A18" s="30">
        <v>632</v>
      </c>
      <c r="B18" s="2" t="s">
        <v>47</v>
      </c>
      <c r="C18" s="29">
        <f t="shared" si="1"/>
        <v>-2484.4984555258</v>
      </c>
      <c r="E18" s="27">
        <v>0.01148657</v>
      </c>
      <c r="F18" s="30">
        <v>632</v>
      </c>
      <c r="G18" s="2" t="s">
        <v>47</v>
      </c>
      <c r="H18" s="2"/>
      <c r="I18" s="29">
        <f t="shared" si="2"/>
        <v>0</v>
      </c>
      <c r="K18" s="27">
        <v>0.01148657</v>
      </c>
      <c r="M18" s="29">
        <f t="shared" si="3"/>
        <v>0</v>
      </c>
      <c r="O18" s="29">
        <f t="shared" si="0"/>
        <v>-2484.4984555258</v>
      </c>
    </row>
    <row r="19" spans="1:15" ht="12">
      <c r="A19" s="30">
        <v>633</v>
      </c>
      <c r="B19" s="2" t="s">
        <v>48</v>
      </c>
      <c r="C19" s="29">
        <f t="shared" si="1"/>
        <v>-405.1828584832</v>
      </c>
      <c r="E19" s="27">
        <v>0.00187328</v>
      </c>
      <c r="F19" s="30">
        <v>633</v>
      </c>
      <c r="G19" s="2" t="s">
        <v>48</v>
      </c>
      <c r="H19" s="2"/>
      <c r="I19" s="29">
        <f t="shared" si="2"/>
        <v>0</v>
      </c>
      <c r="K19" s="27">
        <v>0.00187328</v>
      </c>
      <c r="M19" s="29">
        <f t="shared" si="3"/>
        <v>0</v>
      </c>
      <c r="O19" s="29">
        <f t="shared" si="0"/>
        <v>-405.1828584832</v>
      </c>
    </row>
    <row r="20" spans="1:15" ht="12">
      <c r="A20" s="30">
        <v>634</v>
      </c>
      <c r="B20" s="2" t="s">
        <v>49</v>
      </c>
      <c r="C20" s="29">
        <f t="shared" si="1"/>
        <v>-1296.456234766</v>
      </c>
      <c r="E20" s="27">
        <v>0.0059939</v>
      </c>
      <c r="F20" s="30">
        <v>634</v>
      </c>
      <c r="G20" s="2" t="s">
        <v>49</v>
      </c>
      <c r="H20" s="2"/>
      <c r="I20" s="29">
        <f t="shared" si="2"/>
        <v>0</v>
      </c>
      <c r="K20" s="27">
        <v>0.0059939</v>
      </c>
      <c r="M20" s="29">
        <f t="shared" si="3"/>
        <v>0</v>
      </c>
      <c r="O20" s="29">
        <f t="shared" si="0"/>
        <v>-1296.456234766</v>
      </c>
    </row>
    <row r="21" spans="1:15" ht="12">
      <c r="A21" s="30">
        <v>635</v>
      </c>
      <c r="B21" s="2" t="s">
        <v>50</v>
      </c>
      <c r="C21" s="29">
        <f t="shared" si="1"/>
        <v>-267.687855344</v>
      </c>
      <c r="E21" s="27">
        <v>0.0012376</v>
      </c>
      <c r="F21" s="30">
        <v>635</v>
      </c>
      <c r="G21" s="2" t="s">
        <v>50</v>
      </c>
      <c r="H21" s="2"/>
      <c r="I21" s="29">
        <f t="shared" si="2"/>
        <v>0</v>
      </c>
      <c r="K21" s="27">
        <v>0.0012376</v>
      </c>
      <c r="M21" s="29">
        <f t="shared" si="3"/>
        <v>0</v>
      </c>
      <c r="O21" s="29">
        <f t="shared" si="0"/>
        <v>-267.687855344</v>
      </c>
    </row>
    <row r="22" spans="1:15" ht="12">
      <c r="A22" s="30">
        <v>636</v>
      </c>
      <c r="B22" s="2" t="s">
        <v>51</v>
      </c>
      <c r="C22" s="29">
        <f t="shared" si="1"/>
        <v>-7538.4650636470005</v>
      </c>
      <c r="E22" s="27">
        <v>0.03485255</v>
      </c>
      <c r="F22" s="30">
        <v>636</v>
      </c>
      <c r="G22" s="2" t="s">
        <v>51</v>
      </c>
      <c r="H22" s="2"/>
      <c r="I22" s="29">
        <f t="shared" si="2"/>
        <v>0</v>
      </c>
      <c r="K22" s="27">
        <v>0.03485255</v>
      </c>
      <c r="M22" s="29">
        <f t="shared" si="3"/>
        <v>0</v>
      </c>
      <c r="O22" s="29">
        <f t="shared" si="0"/>
        <v>-7538.4650636470005</v>
      </c>
    </row>
    <row r="23" spans="1:15" ht="12">
      <c r="A23" s="30">
        <v>638</v>
      </c>
      <c r="B23" s="2" t="s">
        <v>52</v>
      </c>
      <c r="C23" s="29">
        <f t="shared" si="1"/>
        <v>-406.1107680658</v>
      </c>
      <c r="E23" s="27">
        <v>0.00187757</v>
      </c>
      <c r="F23" s="30">
        <v>638</v>
      </c>
      <c r="G23" s="2" t="s">
        <v>52</v>
      </c>
      <c r="H23" s="2"/>
      <c r="I23" s="29">
        <f t="shared" si="2"/>
        <v>0</v>
      </c>
      <c r="K23" s="27">
        <v>0.00187757</v>
      </c>
      <c r="M23" s="29">
        <f t="shared" si="3"/>
        <v>0</v>
      </c>
      <c r="O23" s="29">
        <f t="shared" si="0"/>
        <v>-406.1107680658</v>
      </c>
    </row>
    <row r="24" spans="1:15" ht="12">
      <c r="A24" s="30">
        <v>639</v>
      </c>
      <c r="B24" s="2" t="s">
        <v>53</v>
      </c>
      <c r="C24" s="29">
        <f t="shared" si="1"/>
        <v>-742.9051762398</v>
      </c>
      <c r="E24" s="27">
        <v>0.00343467</v>
      </c>
      <c r="F24" s="30">
        <v>639</v>
      </c>
      <c r="G24" s="2" t="s">
        <v>53</v>
      </c>
      <c r="H24" s="2"/>
      <c r="I24" s="29">
        <f t="shared" si="2"/>
        <v>0</v>
      </c>
      <c r="K24" s="27">
        <v>0.00343467</v>
      </c>
      <c r="M24" s="29">
        <f t="shared" si="3"/>
        <v>0</v>
      </c>
      <c r="O24" s="29">
        <f t="shared" si="0"/>
        <v>-742.9051762398</v>
      </c>
    </row>
    <row r="25" spans="1:15" ht="12">
      <c r="A25" s="30">
        <v>640</v>
      </c>
      <c r="B25" s="2" t="s">
        <v>54</v>
      </c>
      <c r="C25" s="29">
        <f t="shared" si="1"/>
        <v>-929.629135323</v>
      </c>
      <c r="E25" s="27">
        <v>0.00429795</v>
      </c>
      <c r="F25" s="30">
        <v>640</v>
      </c>
      <c r="G25" s="2" t="s">
        <v>54</v>
      </c>
      <c r="H25" s="2"/>
      <c r="I25" s="29">
        <f t="shared" si="2"/>
        <v>0</v>
      </c>
      <c r="K25" s="27">
        <v>0.00429795</v>
      </c>
      <c r="M25" s="29">
        <f t="shared" si="3"/>
        <v>0</v>
      </c>
      <c r="O25" s="29">
        <f t="shared" si="0"/>
        <v>-929.629135323</v>
      </c>
    </row>
    <row r="26" spans="1:15" ht="12">
      <c r="A26" s="30">
        <v>641</v>
      </c>
      <c r="B26" s="2" t="s">
        <v>72</v>
      </c>
      <c r="C26" s="29">
        <f t="shared" si="1"/>
        <v>-0.7397321148</v>
      </c>
      <c r="E26" s="27">
        <v>3.42E-06</v>
      </c>
      <c r="F26" s="30">
        <v>641</v>
      </c>
      <c r="G26" s="2" t="s">
        <v>72</v>
      </c>
      <c r="H26" s="2"/>
      <c r="I26" s="29">
        <f t="shared" si="2"/>
        <v>0</v>
      </c>
      <c r="K26" s="27">
        <v>3.42E-06</v>
      </c>
      <c r="M26" s="29">
        <f t="shared" si="3"/>
        <v>0</v>
      </c>
      <c r="O26" s="29">
        <f t="shared" si="0"/>
        <v>-0.7397321148</v>
      </c>
    </row>
    <row r="27" spans="1:15" ht="12">
      <c r="A27" s="30">
        <v>642</v>
      </c>
      <c r="B27" s="2" t="s">
        <v>55</v>
      </c>
      <c r="C27" s="29">
        <f t="shared" si="1"/>
        <v>-196.3729209666</v>
      </c>
      <c r="E27" s="27">
        <v>0.00090789</v>
      </c>
      <c r="F27" s="30">
        <v>642</v>
      </c>
      <c r="G27" s="2" t="s">
        <v>55</v>
      </c>
      <c r="H27" s="2"/>
      <c r="I27" s="29">
        <f t="shared" si="2"/>
        <v>0</v>
      </c>
      <c r="K27" s="27">
        <v>0.00090789</v>
      </c>
      <c r="M27" s="29">
        <f t="shared" si="3"/>
        <v>0</v>
      </c>
      <c r="O27" s="29">
        <f t="shared" si="0"/>
        <v>-196.3729209666</v>
      </c>
    </row>
    <row r="28" spans="1:15" ht="12">
      <c r="A28" s="30">
        <v>643</v>
      </c>
      <c r="B28" s="2" t="s">
        <v>56</v>
      </c>
      <c r="C28" s="29">
        <f t="shared" si="1"/>
        <v>-333.8441315524</v>
      </c>
      <c r="E28" s="27">
        <v>0.00154346</v>
      </c>
      <c r="F28" s="30">
        <v>643</v>
      </c>
      <c r="G28" s="2" t="s">
        <v>56</v>
      </c>
      <c r="H28" s="2"/>
      <c r="I28" s="29">
        <f t="shared" si="2"/>
        <v>0</v>
      </c>
      <c r="K28" s="27">
        <v>0.00154346</v>
      </c>
      <c r="M28" s="29">
        <f t="shared" si="3"/>
        <v>0</v>
      </c>
      <c r="O28" s="29">
        <f t="shared" si="0"/>
        <v>-333.8441315524</v>
      </c>
    </row>
    <row r="29" spans="1:15" ht="12">
      <c r="A29" s="30">
        <v>644</v>
      </c>
      <c r="B29" s="2" t="s">
        <v>57</v>
      </c>
      <c r="C29" s="29">
        <f t="shared" si="1"/>
        <v>-358.5040316718</v>
      </c>
      <c r="E29" s="27">
        <v>0.00165747</v>
      </c>
      <c r="F29" s="30">
        <v>644</v>
      </c>
      <c r="G29" s="2" t="s">
        <v>57</v>
      </c>
      <c r="H29" s="2"/>
      <c r="I29" s="29">
        <f t="shared" si="2"/>
        <v>0</v>
      </c>
      <c r="K29" s="27">
        <v>0.00165747</v>
      </c>
      <c r="M29" s="29">
        <f t="shared" si="3"/>
        <v>0</v>
      </c>
      <c r="O29" s="29">
        <f t="shared" si="0"/>
        <v>-358.5040316718</v>
      </c>
    </row>
    <row r="30" spans="1:15" ht="12">
      <c r="A30" s="30">
        <v>645</v>
      </c>
      <c r="B30" s="2" t="s">
        <v>58</v>
      </c>
      <c r="C30" s="29">
        <f t="shared" si="1"/>
        <v>-131.7155756224</v>
      </c>
      <c r="E30" s="27">
        <v>0.00060896</v>
      </c>
      <c r="F30" s="30">
        <v>645</v>
      </c>
      <c r="G30" s="2" t="s">
        <v>58</v>
      </c>
      <c r="H30" s="2"/>
      <c r="I30" s="29">
        <f t="shared" si="2"/>
        <v>0</v>
      </c>
      <c r="K30" s="27">
        <v>0.00060896</v>
      </c>
      <c r="M30" s="29">
        <f t="shared" si="3"/>
        <v>0</v>
      </c>
      <c r="O30" s="29">
        <f t="shared" si="0"/>
        <v>-131.7155756224</v>
      </c>
    </row>
    <row r="31" spans="1:15" ht="12">
      <c r="A31" s="30">
        <v>646</v>
      </c>
      <c r="B31" s="2" t="s">
        <v>59</v>
      </c>
      <c r="C31" s="29">
        <f t="shared" si="1"/>
        <v>-990.4104574224</v>
      </c>
      <c r="E31" s="27">
        <v>0.00457896</v>
      </c>
      <c r="F31" s="30">
        <v>646</v>
      </c>
      <c r="G31" s="2" t="s">
        <v>59</v>
      </c>
      <c r="H31" s="2"/>
      <c r="I31" s="29">
        <f t="shared" si="2"/>
        <v>0</v>
      </c>
      <c r="K31" s="27">
        <v>0.00457896</v>
      </c>
      <c r="M31" s="29">
        <f t="shared" si="3"/>
        <v>0</v>
      </c>
      <c r="O31" s="29">
        <f t="shared" si="0"/>
        <v>-990.4104574224</v>
      </c>
    </row>
    <row r="32" spans="1:15" ht="12">
      <c r="A32" s="30">
        <v>647</v>
      </c>
      <c r="B32" s="2" t="s">
        <v>60</v>
      </c>
      <c r="C32" s="29">
        <f t="shared" si="1"/>
        <v>-2072.0091201893997</v>
      </c>
      <c r="E32" s="27">
        <v>0.00957951</v>
      </c>
      <c r="F32" s="30">
        <v>647</v>
      </c>
      <c r="G32" s="2" t="s">
        <v>60</v>
      </c>
      <c r="H32" s="2"/>
      <c r="I32" s="29">
        <f t="shared" si="2"/>
        <v>0</v>
      </c>
      <c r="K32" s="27">
        <v>0.00957951</v>
      </c>
      <c r="M32" s="29">
        <f t="shared" si="3"/>
        <v>0</v>
      </c>
      <c r="O32" s="29">
        <f t="shared" si="0"/>
        <v>-2072.0091201893997</v>
      </c>
    </row>
    <row r="33" spans="1:15" ht="12">
      <c r="A33" s="30">
        <v>648</v>
      </c>
      <c r="B33" s="2" t="s">
        <v>61</v>
      </c>
      <c r="C33" s="29">
        <f t="shared" si="1"/>
        <v>-523.3799378556</v>
      </c>
      <c r="E33" s="27">
        <v>0.00241974</v>
      </c>
      <c r="F33" s="30">
        <v>648</v>
      </c>
      <c r="G33" s="2" t="s">
        <v>61</v>
      </c>
      <c r="H33" s="2"/>
      <c r="I33" s="29">
        <f t="shared" si="2"/>
        <v>0</v>
      </c>
      <c r="K33" s="27">
        <v>0.00241974</v>
      </c>
      <c r="M33" s="29">
        <f t="shared" si="3"/>
        <v>0</v>
      </c>
      <c r="O33" s="29">
        <f t="shared" si="0"/>
        <v>-523.3799378556</v>
      </c>
    </row>
    <row r="34" spans="1:15" ht="12">
      <c r="A34" s="30">
        <v>649</v>
      </c>
      <c r="B34" s="2" t="s">
        <v>106</v>
      </c>
      <c r="C34" s="29">
        <f t="shared" si="1"/>
        <v>-6341.5741759818</v>
      </c>
      <c r="E34" s="27">
        <v>0.02931897</v>
      </c>
      <c r="F34" s="30">
        <v>649</v>
      </c>
      <c r="G34" s="2" t="s">
        <v>106</v>
      </c>
      <c r="H34" s="2"/>
      <c r="I34" s="29">
        <f t="shared" si="2"/>
        <v>0</v>
      </c>
      <c r="K34" s="27">
        <v>0.02931897</v>
      </c>
      <c r="M34" s="29">
        <f t="shared" si="3"/>
        <v>0</v>
      </c>
      <c r="O34" s="29">
        <f>SUM(C34+I34)</f>
        <v>-6341.5741759818</v>
      </c>
    </row>
    <row r="35" spans="1:15" ht="12">
      <c r="A35" s="30">
        <v>650</v>
      </c>
      <c r="B35" s="2" t="s">
        <v>62</v>
      </c>
      <c r="C35" s="29">
        <f t="shared" si="1"/>
        <v>-6148.558168004</v>
      </c>
      <c r="E35" s="27">
        <v>0.0284266</v>
      </c>
      <c r="F35" s="30">
        <v>650</v>
      </c>
      <c r="G35" s="2" t="s">
        <v>62</v>
      </c>
      <c r="H35" s="2"/>
      <c r="I35" s="29">
        <f t="shared" si="2"/>
        <v>0</v>
      </c>
      <c r="K35" s="27">
        <v>0.0284266</v>
      </c>
      <c r="M35" s="29">
        <f t="shared" si="3"/>
        <v>0</v>
      </c>
      <c r="O35" s="29">
        <f t="shared" si="0"/>
        <v>-6148.558168004</v>
      </c>
    </row>
    <row r="36" spans="1:15" ht="12">
      <c r="A36" s="30">
        <v>651</v>
      </c>
      <c r="B36" s="2" t="s">
        <v>77</v>
      </c>
      <c r="C36" s="29">
        <f t="shared" si="1"/>
        <v>-62.4576156344</v>
      </c>
      <c r="E36" s="27">
        <v>0.00028876</v>
      </c>
      <c r="F36" s="30">
        <v>651</v>
      </c>
      <c r="G36" s="2" t="s">
        <v>77</v>
      </c>
      <c r="H36" s="2"/>
      <c r="I36" s="29">
        <f t="shared" si="2"/>
        <v>0</v>
      </c>
      <c r="K36" s="27">
        <v>0.00028876</v>
      </c>
      <c r="M36" s="29">
        <f t="shared" si="3"/>
        <v>0</v>
      </c>
      <c r="O36" s="29">
        <f t="shared" si="0"/>
        <v>-62.4576156344</v>
      </c>
    </row>
    <row r="37" spans="1:15" ht="12">
      <c r="A37" s="30">
        <v>652</v>
      </c>
      <c r="B37" s="2" t="s">
        <v>63</v>
      </c>
      <c r="C37" s="29">
        <f t="shared" si="1"/>
        <v>-49499.3712911474</v>
      </c>
      <c r="E37" s="27">
        <v>0.22885021</v>
      </c>
      <c r="F37" s="30">
        <v>652</v>
      </c>
      <c r="G37" s="2" t="s">
        <v>63</v>
      </c>
      <c r="H37" s="2"/>
      <c r="I37" s="29">
        <f t="shared" si="2"/>
        <v>0</v>
      </c>
      <c r="K37" s="27">
        <v>0.22885021</v>
      </c>
      <c r="M37" s="29"/>
      <c r="O37" s="29">
        <f t="shared" si="0"/>
        <v>-49499.3712911474</v>
      </c>
    </row>
    <row r="38" spans="1:15" ht="12">
      <c r="A38" s="30">
        <v>653</v>
      </c>
      <c r="B38" s="2" t="s">
        <v>64</v>
      </c>
      <c r="C38" s="29">
        <f t="shared" si="1"/>
        <v>-12048.949189249</v>
      </c>
      <c r="E38" s="27">
        <v>0.05570585</v>
      </c>
      <c r="F38" s="30">
        <v>653</v>
      </c>
      <c r="G38" s="2" t="s">
        <v>64</v>
      </c>
      <c r="H38" s="2"/>
      <c r="I38" s="29">
        <f t="shared" si="2"/>
        <v>0</v>
      </c>
      <c r="K38" s="27">
        <v>0.05570585</v>
      </c>
      <c r="M38" s="29"/>
      <c r="O38" s="29">
        <f t="shared" si="0"/>
        <v>-12048.949189249</v>
      </c>
    </row>
    <row r="39" spans="1:15" ht="12">
      <c r="A39" s="30">
        <v>654</v>
      </c>
      <c r="B39" s="2" t="s">
        <v>65</v>
      </c>
      <c r="C39" s="29">
        <f t="shared" si="1"/>
        <v>-8270.734968517001</v>
      </c>
      <c r="E39" s="27">
        <v>0.03823805</v>
      </c>
      <c r="F39" s="30">
        <v>654</v>
      </c>
      <c r="G39" s="2" t="s">
        <v>65</v>
      </c>
      <c r="H39" s="2"/>
      <c r="I39" s="29">
        <f t="shared" si="2"/>
        <v>0</v>
      </c>
      <c r="K39" s="27">
        <v>0.03823805</v>
      </c>
      <c r="M39" s="29"/>
      <c r="O39" s="29">
        <f t="shared" si="0"/>
        <v>-8270.734968517001</v>
      </c>
    </row>
    <row r="40" spans="1:15" ht="12">
      <c r="A40" s="30">
        <v>658</v>
      </c>
      <c r="B40" s="2" t="s">
        <v>66</v>
      </c>
      <c r="C40" s="29">
        <f t="shared" si="1"/>
        <v>-8882.2533389632</v>
      </c>
      <c r="E40" s="27">
        <v>0.04106528</v>
      </c>
      <c r="F40" s="30">
        <v>658</v>
      </c>
      <c r="G40" s="2" t="s">
        <v>66</v>
      </c>
      <c r="H40" s="2"/>
      <c r="I40" s="29">
        <f t="shared" si="2"/>
        <v>0</v>
      </c>
      <c r="K40" s="27">
        <v>0.04106528</v>
      </c>
      <c r="M40" s="29"/>
      <c r="O40" s="29">
        <f t="shared" si="0"/>
        <v>-8882.2533389632</v>
      </c>
    </row>
    <row r="41" spans="1:15" ht="12">
      <c r="A41" s="30">
        <v>659</v>
      </c>
      <c r="B41" s="2" t="s">
        <v>67</v>
      </c>
      <c r="C41" s="29">
        <f t="shared" si="1"/>
        <v>-2985.6280300336</v>
      </c>
      <c r="E41" s="27">
        <v>0.01380344</v>
      </c>
      <c r="F41" s="30">
        <v>659</v>
      </c>
      <c r="G41" s="2" t="s">
        <v>67</v>
      </c>
      <c r="H41" s="2"/>
      <c r="I41" s="29">
        <f t="shared" si="2"/>
        <v>0</v>
      </c>
      <c r="K41" s="27">
        <v>0.01380344</v>
      </c>
      <c r="M41" s="29"/>
      <c r="O41" s="29">
        <f t="shared" si="0"/>
        <v>-2985.6280300336</v>
      </c>
    </row>
    <row r="42" spans="1:15" ht="12">
      <c r="A42" s="30">
        <v>660</v>
      </c>
      <c r="B42" s="2" t="s">
        <v>68</v>
      </c>
      <c r="C42" s="29">
        <f t="shared" si="1"/>
        <v>-2877.6055116787998</v>
      </c>
      <c r="E42" s="27">
        <v>0.01330402</v>
      </c>
      <c r="F42" s="30">
        <v>660</v>
      </c>
      <c r="G42" s="2" t="s">
        <v>68</v>
      </c>
      <c r="H42" s="2"/>
      <c r="I42" s="29">
        <f t="shared" si="2"/>
        <v>0</v>
      </c>
      <c r="K42" s="27">
        <v>0.01330402</v>
      </c>
      <c r="M42" s="29">
        <f>SUM(I42*0.3531)</f>
        <v>0</v>
      </c>
      <c r="N42" s="24">
        <v>0</v>
      </c>
      <c r="O42" s="29">
        <f t="shared" si="0"/>
        <v>-2877.6055116787998</v>
      </c>
    </row>
    <row r="43" spans="1:15" ht="12">
      <c r="A43" s="30">
        <v>662</v>
      </c>
      <c r="B43" s="2" t="s">
        <v>97</v>
      </c>
      <c r="C43" s="29">
        <f t="shared" si="1"/>
        <v>-299.126470223</v>
      </c>
      <c r="E43" s="27">
        <v>0.00138295</v>
      </c>
      <c r="F43" s="30">
        <v>662</v>
      </c>
      <c r="G43" s="2" t="s">
        <v>97</v>
      </c>
      <c r="H43" s="2"/>
      <c r="I43" s="29">
        <f t="shared" si="2"/>
        <v>0</v>
      </c>
      <c r="K43" s="27">
        <v>0.00138295</v>
      </c>
      <c r="M43" s="29">
        <f>SUM(I43*0.3531)</f>
        <v>0</v>
      </c>
      <c r="O43" s="29">
        <f t="shared" si="0"/>
        <v>-299.126470223</v>
      </c>
    </row>
    <row r="44" spans="1:15" ht="12">
      <c r="A44" s="30">
        <v>663</v>
      </c>
      <c r="B44" s="2" t="s">
        <v>69</v>
      </c>
      <c r="C44" s="29">
        <f t="shared" si="1"/>
        <v>-2930.193543571</v>
      </c>
      <c r="E44" s="27">
        <v>0.01354715</v>
      </c>
      <c r="F44" s="30">
        <v>663</v>
      </c>
      <c r="G44" s="2" t="s">
        <v>69</v>
      </c>
      <c r="H44" s="2"/>
      <c r="I44" s="29">
        <f t="shared" si="2"/>
        <v>0</v>
      </c>
      <c r="K44" s="27">
        <v>0.01354715</v>
      </c>
      <c r="M44" s="29">
        <f>SUM(I44*0.3531)</f>
        <v>0</v>
      </c>
      <c r="N44" s="24">
        <v>0</v>
      </c>
      <c r="O44" s="29">
        <f t="shared" si="0"/>
        <v>-2930.193543571</v>
      </c>
    </row>
    <row r="45" spans="1:15" ht="12">
      <c r="A45" s="30">
        <v>666</v>
      </c>
      <c r="B45" s="2" t="s">
        <v>71</v>
      </c>
      <c r="C45" s="29">
        <f t="shared" si="1"/>
        <v>-1187.3846811022</v>
      </c>
      <c r="E45" s="27">
        <v>0.00548963</v>
      </c>
      <c r="F45" s="30">
        <v>666</v>
      </c>
      <c r="G45" s="2" t="s">
        <v>71</v>
      </c>
      <c r="H45" s="2"/>
      <c r="I45" s="29">
        <f t="shared" si="2"/>
        <v>0</v>
      </c>
      <c r="K45" s="27">
        <v>0.00548963</v>
      </c>
      <c r="M45" s="29">
        <f>SUM(I45*0.3531)</f>
        <v>0</v>
      </c>
      <c r="N45" s="24">
        <v>0</v>
      </c>
      <c r="O45" s="29">
        <f t="shared" si="0"/>
        <v>-1187.3846811022</v>
      </c>
    </row>
    <row r="46" spans="1:15" ht="12">
      <c r="A46" s="30">
        <v>683</v>
      </c>
      <c r="B46" s="2" t="s">
        <v>70</v>
      </c>
      <c r="C46" s="29">
        <f t="shared" si="1"/>
        <v>-12.1277133558</v>
      </c>
      <c r="E46" s="27">
        <v>5.607E-05</v>
      </c>
      <c r="F46" s="30">
        <v>683</v>
      </c>
      <c r="G46" s="2" t="s">
        <v>70</v>
      </c>
      <c r="H46" s="2"/>
      <c r="I46" s="29">
        <f t="shared" si="2"/>
        <v>0</v>
      </c>
      <c r="K46" s="27">
        <v>5.607E-05</v>
      </c>
      <c r="M46" s="29">
        <f>SUM(I46*0.3531)</f>
        <v>0</v>
      </c>
      <c r="N46" s="24">
        <v>0</v>
      </c>
      <c r="O46" s="29">
        <f t="shared" si="0"/>
        <v>-12.1277133558</v>
      </c>
    </row>
    <row r="47" spans="1:15" ht="12">
      <c r="A47" s="30">
        <v>688</v>
      </c>
      <c r="B47" s="2" t="s">
        <v>73</v>
      </c>
      <c r="C47" s="29">
        <f>-E47*$C$2</f>
        <v>-4700.0069541488</v>
      </c>
      <c r="E47" s="27">
        <v>0.02172952</v>
      </c>
      <c r="F47" s="30">
        <v>688</v>
      </c>
      <c r="G47" s="2" t="s">
        <v>73</v>
      </c>
      <c r="H47" s="2"/>
      <c r="I47" s="29">
        <f>-K47*$I$2</f>
        <v>0</v>
      </c>
      <c r="K47" s="27">
        <v>0.02172952</v>
      </c>
      <c r="M47" s="29"/>
      <c r="O47" s="29">
        <f>SUM(C47+I47)</f>
        <v>-4700.0069541488</v>
      </c>
    </row>
    <row r="48" spans="1:15" ht="12">
      <c r="A48" s="30">
        <v>690</v>
      </c>
      <c r="B48" s="2" t="s">
        <v>108</v>
      </c>
      <c r="C48" s="29">
        <f t="shared" si="1"/>
        <v>-221.4048501028</v>
      </c>
      <c r="E48" s="27">
        <v>0.00102362</v>
      </c>
      <c r="F48" s="30">
        <v>690</v>
      </c>
      <c r="G48" s="2" t="s">
        <v>108</v>
      </c>
      <c r="H48" s="2"/>
      <c r="I48" s="29">
        <f t="shared" si="2"/>
        <v>0</v>
      </c>
      <c r="K48" s="27">
        <v>0.00102362</v>
      </c>
      <c r="M48" s="29">
        <f>SUM(I48*0.3531)</f>
        <v>0</v>
      </c>
      <c r="O48" s="29">
        <f t="shared" si="0"/>
        <v>-221.4048501028</v>
      </c>
    </row>
    <row r="49" spans="1:15" ht="12">
      <c r="A49" s="30">
        <v>691</v>
      </c>
      <c r="B49" s="2" t="s">
        <v>109</v>
      </c>
      <c r="C49" s="29">
        <f t="shared" si="1"/>
        <v>-307.4625157506</v>
      </c>
      <c r="E49" s="27">
        <v>0.00142149</v>
      </c>
      <c r="F49" s="30">
        <v>691</v>
      </c>
      <c r="G49" s="2" t="s">
        <v>109</v>
      </c>
      <c r="H49" s="2"/>
      <c r="I49" s="29">
        <f t="shared" si="2"/>
        <v>0</v>
      </c>
      <c r="K49" s="27">
        <v>0.00142149</v>
      </c>
      <c r="M49" s="29">
        <f>SUM(I49*0.3531)</f>
        <v>0</v>
      </c>
      <c r="O49" s="29">
        <f t="shared" si="0"/>
        <v>-307.4625157506</v>
      </c>
    </row>
    <row r="51" spans="11:15" ht="12">
      <c r="K51" s="27">
        <f>SUM(K3:K50)</f>
        <v>0.9999999999999998</v>
      </c>
      <c r="M51" s="26">
        <f>SUM(M8:M50)</f>
        <v>0</v>
      </c>
      <c r="O51" s="28">
        <f>SUM(O3:O50)</f>
        <v>-216295.93999999997</v>
      </c>
    </row>
    <row r="52" spans="3:11" ht="12">
      <c r="C52" s="29">
        <f>SUM(C3:C50)</f>
        <v>-216295.93999999997</v>
      </c>
      <c r="D52" s="29"/>
      <c r="E52" s="27">
        <f>SUM(E3:E50)</f>
        <v>0.9999999999999998</v>
      </c>
      <c r="F52" s="30"/>
      <c r="G52" s="30"/>
      <c r="H52" s="30"/>
      <c r="I52" s="29">
        <f>SUM(I3:I51)</f>
        <v>0</v>
      </c>
      <c r="K52" s="27">
        <f>K51-K2</f>
        <v>0</v>
      </c>
    </row>
  </sheetData>
  <sheetProtection/>
  <printOptions/>
  <pageMargins left="0" right="0" top="0.75" bottom="0.75" header="0.3" footer="0.3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57421875" style="0" customWidth="1"/>
    <col min="2" max="2" width="11.28125" style="0" bestFit="1" customWidth="1"/>
    <col min="3" max="3" width="10.57421875" style="0" bestFit="1" customWidth="1"/>
    <col min="4" max="4" width="0.5625" style="0" customWidth="1"/>
    <col min="6" max="6" width="4.28125" style="0" customWidth="1"/>
    <col min="8" max="8" width="4.57421875" style="0" customWidth="1"/>
    <col min="9" max="9" width="7.7109375" style="0" customWidth="1"/>
    <col min="10" max="10" width="0.2890625" style="0" customWidth="1"/>
    <col min="11" max="11" width="9.7109375" style="0" bestFit="1" customWidth="1"/>
    <col min="12" max="12" width="0.42578125" style="0" customWidth="1"/>
    <col min="13" max="13" width="9.57421875" style="0" bestFit="1" customWidth="1"/>
    <col min="14" max="14" width="0.42578125" style="0" customWidth="1"/>
    <col min="15" max="15" width="13.57421875" style="0" bestFit="1" customWidth="1"/>
  </cols>
  <sheetData>
    <row r="1" spans="3:13" ht="12.75">
      <c r="C1" s="13" t="s">
        <v>107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219178.03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-56130.04909978231</v>
      </c>
      <c r="D3" s="2"/>
      <c r="E3" s="3">
        <v>0.25609341</v>
      </c>
      <c r="F3" s="2">
        <v>101</v>
      </c>
      <c r="G3" s="2" t="s">
        <v>35</v>
      </c>
      <c r="H3" s="2"/>
      <c r="I3" s="8">
        <f>-K3*$I$2</f>
        <v>0</v>
      </c>
      <c r="J3" s="2"/>
      <c r="K3" s="3">
        <v>0.25609341</v>
      </c>
      <c r="L3" s="2"/>
      <c r="M3" s="9"/>
      <c r="N3" s="9"/>
      <c r="O3" s="8">
        <f aca="true" t="shared" si="0" ref="O3:O49">SUM(C3+I3)</f>
        <v>-56130.04909978231</v>
      </c>
    </row>
    <row r="4" spans="1:15" ht="12.75">
      <c r="A4" s="2">
        <v>211</v>
      </c>
      <c r="B4" s="2" t="s">
        <v>39</v>
      </c>
      <c r="C4" s="8">
        <f aca="true" t="shared" si="1" ref="C4:C49">-E4*$C$2</f>
        <v>-171.80050703519998</v>
      </c>
      <c r="D4" s="2"/>
      <c r="E4" s="3">
        <v>0.00078384</v>
      </c>
      <c r="F4" s="2">
        <v>211</v>
      </c>
      <c r="G4" s="2" t="s">
        <v>39</v>
      </c>
      <c r="H4" s="2"/>
      <c r="I4" s="8">
        <f aca="true" t="shared" si="2" ref="I4:I49">-K4*$I$2</f>
        <v>0</v>
      </c>
      <c r="J4" s="2"/>
      <c r="K4" s="3">
        <v>0.00078384</v>
      </c>
      <c r="L4" s="2"/>
      <c r="M4" s="9"/>
      <c r="N4" s="9"/>
      <c r="O4" s="8">
        <f t="shared" si="0"/>
        <v>-171.80050703519998</v>
      </c>
    </row>
    <row r="5" spans="1:15" ht="12.75">
      <c r="A5" s="2">
        <v>212</v>
      </c>
      <c r="B5" s="2" t="s">
        <v>76</v>
      </c>
      <c r="C5" s="8">
        <f t="shared" si="1"/>
        <v>-16.7276672496</v>
      </c>
      <c r="D5" s="2"/>
      <c r="E5" s="3">
        <v>7.632E-05</v>
      </c>
      <c r="F5" s="2">
        <v>212</v>
      </c>
      <c r="G5" s="2" t="s">
        <v>76</v>
      </c>
      <c r="H5" s="2"/>
      <c r="I5" s="8">
        <f t="shared" si="2"/>
        <v>0</v>
      </c>
      <c r="J5" s="2"/>
      <c r="K5" s="3">
        <v>7.632E-05</v>
      </c>
      <c r="L5" s="2"/>
      <c r="M5" s="9"/>
      <c r="N5" s="9"/>
      <c r="O5" s="8">
        <f t="shared" si="0"/>
        <v>-16.7276672496</v>
      </c>
    </row>
    <row r="6" spans="1:15" ht="12.75">
      <c r="A6" s="2">
        <v>214</v>
      </c>
      <c r="B6" s="2" t="s">
        <v>35</v>
      </c>
      <c r="C6" s="8">
        <f t="shared" si="1"/>
        <v>-467.17577916470003</v>
      </c>
      <c r="D6" s="2"/>
      <c r="E6" s="3">
        <v>0.00213149</v>
      </c>
      <c r="F6" s="2">
        <v>214</v>
      </c>
      <c r="G6" s="2" t="s">
        <v>35</v>
      </c>
      <c r="H6" s="2"/>
      <c r="I6" s="8">
        <f t="shared" si="2"/>
        <v>0</v>
      </c>
      <c r="J6" s="2"/>
      <c r="K6" s="3">
        <v>0.00213149</v>
      </c>
      <c r="L6" s="2"/>
      <c r="M6" s="9"/>
      <c r="N6" s="9"/>
      <c r="O6" s="8">
        <f t="shared" si="0"/>
        <v>-467.17577916470003</v>
      </c>
    </row>
    <row r="7" spans="1:15" ht="12.75">
      <c r="A7" s="2">
        <v>514</v>
      </c>
      <c r="B7" s="2" t="s">
        <v>86</v>
      </c>
      <c r="C7" s="8">
        <f t="shared" si="1"/>
        <v>-1389.7772033058</v>
      </c>
      <c r="D7" s="2"/>
      <c r="E7" s="3">
        <v>0.00634086</v>
      </c>
      <c r="F7" s="2">
        <v>514</v>
      </c>
      <c r="G7" s="2" t="s">
        <v>86</v>
      </c>
      <c r="H7" s="2"/>
      <c r="I7" s="8">
        <f t="shared" si="2"/>
        <v>0</v>
      </c>
      <c r="J7" s="2"/>
      <c r="K7" s="3">
        <v>0.00634086</v>
      </c>
      <c r="L7" s="2"/>
      <c r="M7" s="9"/>
      <c r="N7" s="9"/>
      <c r="O7" s="8">
        <f t="shared" si="0"/>
        <v>-1389.7772033058</v>
      </c>
    </row>
    <row r="8" spans="1:15" ht="12.75">
      <c r="A8" s="2">
        <v>515</v>
      </c>
      <c r="B8" s="2" t="s">
        <v>87</v>
      </c>
      <c r="C8" s="8">
        <f t="shared" si="1"/>
        <v>-375.5988146701</v>
      </c>
      <c r="D8" s="2"/>
      <c r="E8" s="3">
        <v>0.00171367</v>
      </c>
      <c r="F8" s="2">
        <v>515</v>
      </c>
      <c r="G8" s="2" t="s">
        <v>87</v>
      </c>
      <c r="H8" s="2"/>
      <c r="I8" s="8">
        <f t="shared" si="2"/>
        <v>0</v>
      </c>
      <c r="J8" s="2"/>
      <c r="K8" s="3">
        <v>0.00171367</v>
      </c>
      <c r="L8" s="2"/>
      <c r="M8" s="9">
        <f>SUM(I8*0.3531)</f>
        <v>0</v>
      </c>
      <c r="N8" s="9"/>
      <c r="O8" s="8">
        <f t="shared" si="0"/>
        <v>-375.5988146701</v>
      </c>
    </row>
    <row r="9" spans="1:15" ht="12.75">
      <c r="A9" s="2">
        <v>516</v>
      </c>
      <c r="B9" s="2" t="s">
        <v>95</v>
      </c>
      <c r="C9" s="8">
        <f t="shared" si="1"/>
        <v>-2327.3572540171003</v>
      </c>
      <c r="D9" s="2"/>
      <c r="E9" s="3">
        <v>0.01061857</v>
      </c>
      <c r="F9" s="2">
        <v>516</v>
      </c>
      <c r="G9" s="2" t="s">
        <v>95</v>
      </c>
      <c r="H9" s="2"/>
      <c r="I9" s="8">
        <f t="shared" si="2"/>
        <v>0</v>
      </c>
      <c r="J9" s="2"/>
      <c r="K9" s="3">
        <v>0.01061857</v>
      </c>
      <c r="L9" s="2"/>
      <c r="M9" s="9">
        <f aca="true" t="shared" si="3" ref="M9:M36">SUM(I9*0.3531)</f>
        <v>0</v>
      </c>
      <c r="N9" s="9"/>
      <c r="O9" s="8">
        <f t="shared" si="0"/>
        <v>-2327.3572540171003</v>
      </c>
    </row>
    <row r="10" spans="1:15" ht="12.75">
      <c r="A10" s="2">
        <v>519</v>
      </c>
      <c r="B10" s="2" t="s">
        <v>101</v>
      </c>
      <c r="C10" s="8">
        <f t="shared" si="1"/>
        <v>-323.5659503481</v>
      </c>
      <c r="D10" s="2"/>
      <c r="E10" s="3">
        <v>0.00147627</v>
      </c>
      <c r="F10" s="2">
        <v>519</v>
      </c>
      <c r="G10" s="2" t="s">
        <v>101</v>
      </c>
      <c r="H10" s="2"/>
      <c r="I10" s="8">
        <f t="shared" si="2"/>
        <v>0</v>
      </c>
      <c r="J10" s="2"/>
      <c r="K10" s="3">
        <v>0.00147627</v>
      </c>
      <c r="L10" s="2"/>
      <c r="M10" s="9">
        <f t="shared" si="3"/>
        <v>0</v>
      </c>
      <c r="N10" s="9"/>
      <c r="O10" s="8">
        <f t="shared" si="0"/>
        <v>-323.5659503481</v>
      </c>
    </row>
    <row r="11" spans="1:15" ht="12.75">
      <c r="A11" s="2">
        <v>617</v>
      </c>
      <c r="B11" s="2" t="s">
        <v>40</v>
      </c>
      <c r="C11" s="8">
        <f t="shared" si="1"/>
        <v>-12367.6967809689</v>
      </c>
      <c r="D11" s="2"/>
      <c r="E11" s="3">
        <v>0.05642763</v>
      </c>
      <c r="F11" s="2">
        <v>617</v>
      </c>
      <c r="G11" s="2" t="s">
        <v>40</v>
      </c>
      <c r="H11" s="2"/>
      <c r="I11" s="8">
        <f t="shared" si="2"/>
        <v>0</v>
      </c>
      <c r="J11" s="2"/>
      <c r="K11" s="3">
        <v>0.05642763</v>
      </c>
      <c r="L11" s="2"/>
      <c r="M11" s="9">
        <f t="shared" si="3"/>
        <v>0</v>
      </c>
      <c r="N11" s="9"/>
      <c r="O11" s="8">
        <f t="shared" si="0"/>
        <v>-12367.6967809689</v>
      </c>
    </row>
    <row r="12" spans="1:15" ht="12.75">
      <c r="A12" s="2">
        <v>621</v>
      </c>
      <c r="B12" s="2" t="s">
        <v>41</v>
      </c>
      <c r="C12" s="8">
        <f t="shared" si="1"/>
        <v>-3012.5143511379997</v>
      </c>
      <c r="D12" s="2"/>
      <c r="E12" s="3">
        <v>0.0137446</v>
      </c>
      <c r="F12" s="2">
        <v>621</v>
      </c>
      <c r="G12" s="2" t="s">
        <v>41</v>
      </c>
      <c r="H12" s="2"/>
      <c r="I12" s="8">
        <f t="shared" si="2"/>
        <v>0</v>
      </c>
      <c r="J12" s="2"/>
      <c r="K12" s="3">
        <v>0.0137446</v>
      </c>
      <c r="L12" s="2"/>
      <c r="M12" s="9">
        <f t="shared" si="3"/>
        <v>0</v>
      </c>
      <c r="N12" s="9"/>
      <c r="O12" s="8">
        <f t="shared" si="0"/>
        <v>-3012.5143511379997</v>
      </c>
    </row>
    <row r="13" spans="1:15" ht="12.75">
      <c r="A13" s="2">
        <v>623</v>
      </c>
      <c r="B13" s="2" t="s">
        <v>88</v>
      </c>
      <c r="C13" s="8">
        <f t="shared" si="1"/>
        <v>-1576.5322273279</v>
      </c>
      <c r="D13" s="2"/>
      <c r="E13" s="3">
        <v>0.00719293</v>
      </c>
      <c r="F13" s="2">
        <v>623</v>
      </c>
      <c r="G13" s="2" t="s">
        <v>88</v>
      </c>
      <c r="H13" s="2"/>
      <c r="I13" s="8">
        <f t="shared" si="2"/>
        <v>0</v>
      </c>
      <c r="J13" s="2"/>
      <c r="K13" s="3">
        <v>0.00719293</v>
      </c>
      <c r="L13" s="2"/>
      <c r="M13" s="9">
        <f t="shared" si="3"/>
        <v>0</v>
      </c>
      <c r="N13" s="9"/>
      <c r="O13" s="8">
        <f t="shared" si="0"/>
        <v>-1576.5322273279</v>
      </c>
    </row>
    <row r="14" spans="1:15" ht="12.75">
      <c r="A14" s="2">
        <v>624</v>
      </c>
      <c r="B14" s="2" t="s">
        <v>42</v>
      </c>
      <c r="C14" s="8">
        <f t="shared" si="1"/>
        <v>-89.0805267329</v>
      </c>
      <c r="D14" s="2"/>
      <c r="E14" s="3">
        <v>0.00040643</v>
      </c>
      <c r="F14" s="2">
        <v>624</v>
      </c>
      <c r="G14" s="2" t="s">
        <v>42</v>
      </c>
      <c r="H14" s="2"/>
      <c r="I14" s="8">
        <f t="shared" si="2"/>
        <v>0</v>
      </c>
      <c r="J14" s="2"/>
      <c r="K14" s="3">
        <v>0.00040643</v>
      </c>
      <c r="L14" s="2"/>
      <c r="M14" s="9">
        <f t="shared" si="3"/>
        <v>0</v>
      </c>
      <c r="N14" s="9"/>
      <c r="O14" s="8">
        <f t="shared" si="0"/>
        <v>-89.0805267329</v>
      </c>
    </row>
    <row r="15" spans="1:15" ht="12.75">
      <c r="A15" s="2">
        <v>626</v>
      </c>
      <c r="B15" s="2" t="s">
        <v>43</v>
      </c>
      <c r="C15" s="8">
        <f t="shared" si="1"/>
        <v>-39.7216343769</v>
      </c>
      <c r="D15" s="2"/>
      <c r="E15" s="3">
        <v>0.00018123</v>
      </c>
      <c r="F15" s="2">
        <v>626</v>
      </c>
      <c r="G15" s="2" t="s">
        <v>43</v>
      </c>
      <c r="H15" s="2"/>
      <c r="I15" s="8">
        <f t="shared" si="2"/>
        <v>0</v>
      </c>
      <c r="J15" s="2"/>
      <c r="K15" s="3">
        <v>0.00018123</v>
      </c>
      <c r="L15" s="2"/>
      <c r="M15" s="9">
        <f t="shared" si="3"/>
        <v>0</v>
      </c>
      <c r="N15" s="9"/>
      <c r="O15" s="8">
        <f t="shared" si="0"/>
        <v>-39.7216343769</v>
      </c>
    </row>
    <row r="16" spans="1:15" ht="12.75">
      <c r="A16" s="2">
        <v>630</v>
      </c>
      <c r="B16" s="2" t="s">
        <v>45</v>
      </c>
      <c r="C16" s="8">
        <f t="shared" si="1"/>
        <v>-1151.6358901501999</v>
      </c>
      <c r="D16" s="2"/>
      <c r="E16" s="3">
        <v>0.00525434</v>
      </c>
      <c r="F16" s="2">
        <v>630</v>
      </c>
      <c r="G16" s="2" t="s">
        <v>45</v>
      </c>
      <c r="H16" s="2"/>
      <c r="I16" s="8">
        <f t="shared" si="2"/>
        <v>0</v>
      </c>
      <c r="J16" s="2"/>
      <c r="K16" s="3">
        <v>0.00525434</v>
      </c>
      <c r="L16" s="2"/>
      <c r="M16" s="9">
        <f t="shared" si="3"/>
        <v>0</v>
      </c>
      <c r="N16" s="9"/>
      <c r="O16" s="8">
        <f t="shared" si="0"/>
        <v>-1151.6358901501999</v>
      </c>
    </row>
    <row r="17" spans="1:15" ht="12.75">
      <c r="A17" s="2">
        <v>631</v>
      </c>
      <c r="B17" s="2" t="s">
        <v>46</v>
      </c>
      <c r="C17" s="8">
        <f t="shared" si="1"/>
        <v>-13123.0083819322</v>
      </c>
      <c r="D17" s="2"/>
      <c r="E17" s="3">
        <v>0.05987374</v>
      </c>
      <c r="F17" s="2">
        <v>631</v>
      </c>
      <c r="G17" s="2" t="s">
        <v>46</v>
      </c>
      <c r="H17" s="2"/>
      <c r="I17" s="8">
        <f t="shared" si="2"/>
        <v>0</v>
      </c>
      <c r="J17" s="2"/>
      <c r="K17" s="3">
        <v>0.05987374</v>
      </c>
      <c r="L17" s="2"/>
      <c r="M17" s="9">
        <f t="shared" si="3"/>
        <v>0</v>
      </c>
      <c r="N17" s="9"/>
      <c r="O17" s="8">
        <f t="shared" si="0"/>
        <v>-13123.0083819322</v>
      </c>
    </row>
    <row r="18" spans="1:15" ht="12.75">
      <c r="A18" s="2">
        <v>632</v>
      </c>
      <c r="B18" s="2" t="s">
        <v>47</v>
      </c>
      <c r="C18" s="8">
        <f t="shared" si="1"/>
        <v>-2796.9834435572</v>
      </c>
      <c r="D18" s="2"/>
      <c r="E18" s="3">
        <v>0.01276124</v>
      </c>
      <c r="F18" s="2">
        <v>632</v>
      </c>
      <c r="G18" s="2" t="s">
        <v>47</v>
      </c>
      <c r="H18" s="2"/>
      <c r="I18" s="8">
        <f t="shared" si="2"/>
        <v>0</v>
      </c>
      <c r="J18" s="2"/>
      <c r="K18" s="3">
        <v>0.01276124</v>
      </c>
      <c r="L18" s="2"/>
      <c r="M18" s="9">
        <f t="shared" si="3"/>
        <v>0</v>
      </c>
      <c r="N18" s="9"/>
      <c r="O18" s="8">
        <f t="shared" si="0"/>
        <v>-2796.9834435572</v>
      </c>
    </row>
    <row r="19" spans="1:15" ht="12.75">
      <c r="A19" s="2">
        <v>633</v>
      </c>
      <c r="B19" s="2" t="s">
        <v>48</v>
      </c>
      <c r="C19" s="8">
        <f t="shared" si="1"/>
        <v>-443.09688078889997</v>
      </c>
      <c r="D19" s="2"/>
      <c r="E19" s="3">
        <v>0.00202163</v>
      </c>
      <c r="F19" s="2">
        <v>633</v>
      </c>
      <c r="G19" s="2" t="s">
        <v>48</v>
      </c>
      <c r="H19" s="2"/>
      <c r="I19" s="8">
        <f t="shared" si="2"/>
        <v>0</v>
      </c>
      <c r="J19" s="2"/>
      <c r="K19" s="3">
        <v>0.00202163</v>
      </c>
      <c r="L19" s="2"/>
      <c r="M19" s="9">
        <f t="shared" si="3"/>
        <v>0</v>
      </c>
      <c r="N19" s="9"/>
      <c r="O19" s="8">
        <f t="shared" si="0"/>
        <v>-443.09688078889997</v>
      </c>
    </row>
    <row r="20" spans="1:15" ht="12.75">
      <c r="A20" s="2">
        <v>634</v>
      </c>
      <c r="B20" s="2" t="s">
        <v>49</v>
      </c>
      <c r="C20" s="8">
        <f t="shared" si="1"/>
        <v>-1366.0950171643</v>
      </c>
      <c r="D20" s="2"/>
      <c r="E20" s="3">
        <v>0.00623281</v>
      </c>
      <c r="F20" s="2">
        <v>634</v>
      </c>
      <c r="G20" s="2" t="s">
        <v>49</v>
      </c>
      <c r="H20" s="2"/>
      <c r="I20" s="8">
        <f t="shared" si="2"/>
        <v>0</v>
      </c>
      <c r="J20" s="2"/>
      <c r="K20" s="3">
        <v>0.00623281</v>
      </c>
      <c r="L20" s="2"/>
      <c r="M20" s="9">
        <f t="shared" si="3"/>
        <v>0</v>
      </c>
      <c r="N20" s="9"/>
      <c r="O20" s="8">
        <f t="shared" si="0"/>
        <v>-1366.0950171643</v>
      </c>
    </row>
    <row r="21" spans="1:15" ht="12.75">
      <c r="A21" s="2">
        <v>635</v>
      </c>
      <c r="B21" s="2" t="s">
        <v>50</v>
      </c>
      <c r="C21" s="8">
        <f t="shared" si="1"/>
        <v>-264.6092520584</v>
      </c>
      <c r="D21" s="2"/>
      <c r="E21" s="3">
        <v>0.00120728</v>
      </c>
      <c r="F21" s="2">
        <v>635</v>
      </c>
      <c r="G21" s="2" t="s">
        <v>50</v>
      </c>
      <c r="H21" s="2"/>
      <c r="I21" s="8">
        <f t="shared" si="2"/>
        <v>0</v>
      </c>
      <c r="J21" s="2"/>
      <c r="K21" s="3">
        <v>0.00120728</v>
      </c>
      <c r="L21" s="2"/>
      <c r="M21" s="9">
        <f t="shared" si="3"/>
        <v>0</v>
      </c>
      <c r="N21" s="9"/>
      <c r="O21" s="8">
        <f t="shared" si="0"/>
        <v>-264.6092520584</v>
      </c>
    </row>
    <row r="22" spans="1:15" ht="12.75">
      <c r="A22" s="2">
        <v>636</v>
      </c>
      <c r="B22" s="2" t="s">
        <v>51</v>
      </c>
      <c r="C22" s="8">
        <f t="shared" si="1"/>
        <v>-7515.7614979801</v>
      </c>
      <c r="D22" s="2"/>
      <c r="E22" s="3">
        <v>0.03429067</v>
      </c>
      <c r="F22" s="2">
        <v>636</v>
      </c>
      <c r="G22" s="2" t="s">
        <v>51</v>
      </c>
      <c r="H22" s="2"/>
      <c r="I22" s="8">
        <f t="shared" si="2"/>
        <v>0</v>
      </c>
      <c r="J22" s="2"/>
      <c r="K22" s="3">
        <v>0.03429067</v>
      </c>
      <c r="L22" s="2"/>
      <c r="M22" s="9">
        <f t="shared" si="3"/>
        <v>0</v>
      </c>
      <c r="N22" s="9"/>
      <c r="O22" s="8">
        <f t="shared" si="0"/>
        <v>-7515.7614979801</v>
      </c>
    </row>
    <row r="23" spans="1:15" ht="12.75">
      <c r="A23" s="2">
        <v>638</v>
      </c>
      <c r="B23" s="2" t="s">
        <v>52</v>
      </c>
      <c r="C23" s="8">
        <f t="shared" si="1"/>
        <v>-425.051953579</v>
      </c>
      <c r="D23" s="2"/>
      <c r="E23" s="3">
        <v>0.0019393</v>
      </c>
      <c r="F23" s="2">
        <v>638</v>
      </c>
      <c r="G23" s="2" t="s">
        <v>52</v>
      </c>
      <c r="H23" s="2"/>
      <c r="I23" s="8">
        <f t="shared" si="2"/>
        <v>0</v>
      </c>
      <c r="J23" s="2"/>
      <c r="K23" s="3">
        <v>0.0019393</v>
      </c>
      <c r="L23" s="2"/>
      <c r="M23" s="9">
        <f t="shared" si="3"/>
        <v>0</v>
      </c>
      <c r="N23" s="9"/>
      <c r="O23" s="8">
        <f t="shared" si="0"/>
        <v>-425.051953579</v>
      </c>
    </row>
    <row r="24" spans="1:15" ht="12.75">
      <c r="A24" s="2">
        <v>639</v>
      </c>
      <c r="B24" s="2" t="s">
        <v>53</v>
      </c>
      <c r="C24" s="8">
        <f t="shared" si="1"/>
        <v>-794.6935093937</v>
      </c>
      <c r="D24" s="2"/>
      <c r="E24" s="3">
        <v>0.00362579</v>
      </c>
      <c r="F24" s="2">
        <v>639</v>
      </c>
      <c r="G24" s="2" t="s">
        <v>53</v>
      </c>
      <c r="H24" s="2"/>
      <c r="I24" s="8">
        <f t="shared" si="2"/>
        <v>0</v>
      </c>
      <c r="J24" s="2"/>
      <c r="K24" s="3">
        <v>0.00362579</v>
      </c>
      <c r="L24" s="2"/>
      <c r="M24" s="9">
        <f t="shared" si="3"/>
        <v>0</v>
      </c>
      <c r="N24" s="9"/>
      <c r="O24" s="8">
        <f t="shared" si="0"/>
        <v>-794.6935093937</v>
      </c>
    </row>
    <row r="25" spans="1:15" ht="12.75">
      <c r="A25" s="2">
        <v>640</v>
      </c>
      <c r="B25" s="2" t="s">
        <v>54</v>
      </c>
      <c r="C25" s="8">
        <f t="shared" si="1"/>
        <v>-998.092913014</v>
      </c>
      <c r="D25" s="2"/>
      <c r="E25" s="3">
        <v>0.0045538</v>
      </c>
      <c r="F25" s="2">
        <v>640</v>
      </c>
      <c r="G25" s="2" t="s">
        <v>54</v>
      </c>
      <c r="H25" s="2"/>
      <c r="I25" s="8">
        <f t="shared" si="2"/>
        <v>0</v>
      </c>
      <c r="J25" s="2"/>
      <c r="K25" s="3">
        <v>0.0045538</v>
      </c>
      <c r="L25" s="2"/>
      <c r="M25" s="9">
        <f t="shared" si="3"/>
        <v>0</v>
      </c>
      <c r="N25" s="9"/>
      <c r="O25" s="8">
        <f t="shared" si="0"/>
        <v>-998.092913014</v>
      </c>
    </row>
    <row r="26" spans="1:15" ht="12.75">
      <c r="A26" s="2">
        <v>641</v>
      </c>
      <c r="B26" s="2" t="s">
        <v>72</v>
      </c>
      <c r="C26" s="8">
        <f t="shared" si="1"/>
        <v>-0.7978080291999999</v>
      </c>
      <c r="D26" s="2"/>
      <c r="E26" s="3">
        <v>3.64E-06</v>
      </c>
      <c r="F26" s="2">
        <v>641</v>
      </c>
      <c r="G26" s="2" t="s">
        <v>72</v>
      </c>
      <c r="H26" s="2"/>
      <c r="I26" s="8">
        <f t="shared" si="2"/>
        <v>0</v>
      </c>
      <c r="J26" s="2"/>
      <c r="K26" s="3">
        <v>3.64E-06</v>
      </c>
      <c r="L26" s="2"/>
      <c r="M26" s="9">
        <f t="shared" si="3"/>
        <v>0</v>
      </c>
      <c r="N26" s="9"/>
      <c r="O26" s="8">
        <f t="shared" si="0"/>
        <v>-0.7978080291999999</v>
      </c>
    </row>
    <row r="27" spans="1:15" ht="12.75">
      <c r="A27" s="2">
        <v>642</v>
      </c>
      <c r="B27" s="2" t="s">
        <v>55</v>
      </c>
      <c r="C27" s="8">
        <f t="shared" si="1"/>
        <v>-174.0689996457</v>
      </c>
      <c r="D27" s="2"/>
      <c r="E27" s="3">
        <v>0.00079419</v>
      </c>
      <c r="F27" s="2">
        <v>642</v>
      </c>
      <c r="G27" s="2" t="s">
        <v>55</v>
      </c>
      <c r="H27" s="2"/>
      <c r="I27" s="8">
        <f t="shared" si="2"/>
        <v>0</v>
      </c>
      <c r="J27" s="2"/>
      <c r="K27" s="3">
        <v>0.00079419</v>
      </c>
      <c r="L27" s="2"/>
      <c r="M27" s="9">
        <f t="shared" si="3"/>
        <v>0</v>
      </c>
      <c r="N27" s="9"/>
      <c r="O27" s="8">
        <f t="shared" si="0"/>
        <v>-174.0689996457</v>
      </c>
    </row>
    <row r="28" spans="1:15" ht="12.75">
      <c r="A28" s="2">
        <v>643</v>
      </c>
      <c r="B28" s="2" t="s">
        <v>56</v>
      </c>
      <c r="C28" s="8">
        <f t="shared" si="1"/>
        <v>-357.7248463236</v>
      </c>
      <c r="D28" s="2"/>
      <c r="E28" s="3">
        <v>0.00163212</v>
      </c>
      <c r="F28" s="2">
        <v>643</v>
      </c>
      <c r="G28" s="2" t="s">
        <v>56</v>
      </c>
      <c r="H28" s="2"/>
      <c r="I28" s="8">
        <f t="shared" si="2"/>
        <v>0</v>
      </c>
      <c r="J28" s="2"/>
      <c r="K28" s="3">
        <v>0.00163212</v>
      </c>
      <c r="L28" s="2"/>
      <c r="M28" s="9">
        <f t="shared" si="3"/>
        <v>0</v>
      </c>
      <c r="N28" s="9"/>
      <c r="O28" s="8">
        <f t="shared" si="0"/>
        <v>-357.7248463236</v>
      </c>
    </row>
    <row r="29" spans="1:15" ht="12.75">
      <c r="A29" s="2">
        <v>644</v>
      </c>
      <c r="B29" s="2" t="s">
        <v>57</v>
      </c>
      <c r="C29" s="8">
        <f t="shared" si="1"/>
        <v>-379.5330603086</v>
      </c>
      <c r="D29" s="2"/>
      <c r="E29" s="3">
        <v>0.00173162</v>
      </c>
      <c r="F29" s="2">
        <v>644</v>
      </c>
      <c r="G29" s="2" t="s">
        <v>57</v>
      </c>
      <c r="H29" s="2"/>
      <c r="I29" s="8">
        <f t="shared" si="2"/>
        <v>0</v>
      </c>
      <c r="J29" s="2"/>
      <c r="K29" s="3">
        <v>0.00173162</v>
      </c>
      <c r="L29" s="2"/>
      <c r="M29" s="9">
        <f t="shared" si="3"/>
        <v>0</v>
      </c>
      <c r="N29" s="9"/>
      <c r="O29" s="8">
        <f t="shared" si="0"/>
        <v>-379.5330603086</v>
      </c>
    </row>
    <row r="30" spans="1:15" ht="12.75">
      <c r="A30" s="2">
        <v>645</v>
      </c>
      <c r="B30" s="2" t="s">
        <v>58</v>
      </c>
      <c r="C30" s="8">
        <f t="shared" si="1"/>
        <v>-150.9588681625</v>
      </c>
      <c r="D30" s="2"/>
      <c r="E30" s="3">
        <v>0.00068875</v>
      </c>
      <c r="F30" s="2">
        <v>645</v>
      </c>
      <c r="G30" s="2" t="s">
        <v>58</v>
      </c>
      <c r="H30" s="2"/>
      <c r="I30" s="8">
        <f t="shared" si="2"/>
        <v>0</v>
      </c>
      <c r="J30" s="2"/>
      <c r="K30" s="3">
        <v>0.00068875</v>
      </c>
      <c r="L30" s="2"/>
      <c r="M30" s="9">
        <f t="shared" si="3"/>
        <v>0</v>
      </c>
      <c r="N30" s="9"/>
      <c r="O30" s="8">
        <f t="shared" si="0"/>
        <v>-150.9588681625</v>
      </c>
    </row>
    <row r="31" spans="1:15" ht="12.75">
      <c r="A31" s="2">
        <v>646</v>
      </c>
      <c r="B31" s="2" t="s">
        <v>59</v>
      </c>
      <c r="C31" s="8">
        <f t="shared" si="1"/>
        <v>-1052.3526261208</v>
      </c>
      <c r="D31" s="2"/>
      <c r="E31" s="3">
        <v>0.00480136</v>
      </c>
      <c r="F31" s="2">
        <v>646</v>
      </c>
      <c r="G31" s="2" t="s">
        <v>59</v>
      </c>
      <c r="H31" s="2"/>
      <c r="I31" s="8">
        <f t="shared" si="2"/>
        <v>0</v>
      </c>
      <c r="J31" s="2"/>
      <c r="K31" s="3">
        <v>0.00480136</v>
      </c>
      <c r="L31" s="2"/>
      <c r="M31" s="9">
        <f t="shared" si="3"/>
        <v>0</v>
      </c>
      <c r="N31" s="9"/>
      <c r="O31" s="8">
        <f t="shared" si="0"/>
        <v>-1052.3526261208</v>
      </c>
    </row>
    <row r="32" spans="1:15" ht="12.75">
      <c r="A32" s="2">
        <v>647</v>
      </c>
      <c r="B32" s="2" t="s">
        <v>60</v>
      </c>
      <c r="C32" s="8">
        <f t="shared" si="1"/>
        <v>-1837.5469596943</v>
      </c>
      <c r="D32" s="2"/>
      <c r="E32" s="3">
        <v>0.00838381</v>
      </c>
      <c r="F32" s="2">
        <v>647</v>
      </c>
      <c r="G32" s="2" t="s">
        <v>60</v>
      </c>
      <c r="H32" s="2"/>
      <c r="I32" s="8">
        <f t="shared" si="2"/>
        <v>0</v>
      </c>
      <c r="J32" s="2"/>
      <c r="K32" s="3">
        <v>0.00838381</v>
      </c>
      <c r="L32" s="2"/>
      <c r="M32" s="9">
        <f t="shared" si="3"/>
        <v>0</v>
      </c>
      <c r="N32" s="9"/>
      <c r="O32" s="8">
        <f t="shared" si="0"/>
        <v>-1837.5469596943</v>
      </c>
    </row>
    <row r="33" spans="1:15" ht="12.75">
      <c r="A33" s="2">
        <v>648</v>
      </c>
      <c r="B33" s="2" t="s">
        <v>61</v>
      </c>
      <c r="C33" s="8">
        <f t="shared" si="1"/>
        <v>-599.8464325040001</v>
      </c>
      <c r="D33" s="2"/>
      <c r="E33" s="3">
        <v>0.0027368</v>
      </c>
      <c r="F33" s="2">
        <v>648</v>
      </c>
      <c r="G33" s="2" t="s">
        <v>61</v>
      </c>
      <c r="H33" s="2"/>
      <c r="I33" s="8">
        <f t="shared" si="2"/>
        <v>0</v>
      </c>
      <c r="J33" s="2"/>
      <c r="K33" s="3">
        <v>0.0027368</v>
      </c>
      <c r="L33" s="2"/>
      <c r="M33" s="9">
        <f t="shared" si="3"/>
        <v>0</v>
      </c>
      <c r="N33" s="9"/>
      <c r="O33" s="8">
        <f t="shared" si="0"/>
        <v>-599.8464325040001</v>
      </c>
    </row>
    <row r="34" spans="1:15" ht="12.75">
      <c r="A34" s="2">
        <v>649</v>
      </c>
      <c r="B34" s="2" t="s">
        <v>106</v>
      </c>
      <c r="C34" s="8">
        <f t="shared" si="1"/>
        <v>-4706.1753176979</v>
      </c>
      <c r="D34" s="2"/>
      <c r="E34" s="3">
        <v>0.02147193</v>
      </c>
      <c r="F34" s="2">
        <v>649</v>
      </c>
      <c r="G34" s="2" t="s">
        <v>106</v>
      </c>
      <c r="H34" s="2"/>
      <c r="I34" s="8">
        <f t="shared" si="2"/>
        <v>0</v>
      </c>
      <c r="J34" s="2"/>
      <c r="K34" s="3">
        <v>0.02147193</v>
      </c>
      <c r="L34" s="2"/>
      <c r="M34" s="9">
        <f t="shared" si="3"/>
        <v>0</v>
      </c>
      <c r="N34" s="9"/>
      <c r="O34" s="8">
        <f>SUM(C34+I34)</f>
        <v>-4706.1753176979</v>
      </c>
    </row>
    <row r="35" spans="1:15" ht="12.75">
      <c r="A35" s="2">
        <v>650</v>
      </c>
      <c r="B35" s="2" t="s">
        <v>62</v>
      </c>
      <c r="C35" s="8">
        <f t="shared" si="1"/>
        <v>-6242.6571436039</v>
      </c>
      <c r="D35" s="2"/>
      <c r="E35" s="3">
        <v>0.02848213</v>
      </c>
      <c r="F35" s="2">
        <v>650</v>
      </c>
      <c r="G35" s="2" t="s">
        <v>62</v>
      </c>
      <c r="H35" s="2"/>
      <c r="I35" s="8">
        <f t="shared" si="2"/>
        <v>0</v>
      </c>
      <c r="J35" s="2"/>
      <c r="K35" s="3">
        <v>0.02848213</v>
      </c>
      <c r="L35" s="2"/>
      <c r="M35" s="9">
        <f t="shared" si="3"/>
        <v>0</v>
      </c>
      <c r="N35" s="9"/>
      <c r="O35" s="8">
        <f t="shared" si="0"/>
        <v>-6242.6571436039</v>
      </c>
    </row>
    <row r="36" spans="1:15" ht="12.75">
      <c r="A36" s="2">
        <v>651</v>
      </c>
      <c r="B36" s="2" t="s">
        <v>77</v>
      </c>
      <c r="C36" s="8">
        <f t="shared" si="1"/>
        <v>-67.5090250203</v>
      </c>
      <c r="D36" s="2"/>
      <c r="E36" s="3">
        <v>0.00030801</v>
      </c>
      <c r="F36" s="2">
        <v>651</v>
      </c>
      <c r="G36" s="2" t="s">
        <v>77</v>
      </c>
      <c r="H36" s="2"/>
      <c r="I36" s="8">
        <f t="shared" si="2"/>
        <v>0</v>
      </c>
      <c r="J36" s="2"/>
      <c r="K36" s="3">
        <v>0.00030801</v>
      </c>
      <c r="L36" s="2"/>
      <c r="M36" s="9">
        <f t="shared" si="3"/>
        <v>0</v>
      </c>
      <c r="N36" s="9"/>
      <c r="O36" s="8">
        <f t="shared" si="0"/>
        <v>-67.5090250203</v>
      </c>
    </row>
    <row r="37" spans="1:15" ht="12.75">
      <c r="A37" s="2">
        <v>652</v>
      </c>
      <c r="B37" s="2" t="s">
        <v>63</v>
      </c>
      <c r="C37" s="8">
        <f t="shared" si="1"/>
        <v>-49994.136040349</v>
      </c>
      <c r="D37" s="2"/>
      <c r="E37" s="3">
        <v>0.2280983</v>
      </c>
      <c r="F37" s="2">
        <v>652</v>
      </c>
      <c r="G37" s="2" t="s">
        <v>63</v>
      </c>
      <c r="H37" s="2"/>
      <c r="I37" s="8">
        <f t="shared" si="2"/>
        <v>0</v>
      </c>
      <c r="J37" s="2"/>
      <c r="K37" s="3">
        <v>0.2280983</v>
      </c>
      <c r="L37" s="2"/>
      <c r="M37" s="9"/>
      <c r="N37" s="9"/>
      <c r="O37" s="8">
        <f t="shared" si="0"/>
        <v>-49994.136040349</v>
      </c>
    </row>
    <row r="38" spans="1:15" ht="12.75">
      <c r="A38" s="2">
        <v>653</v>
      </c>
      <c r="B38" s="2" t="s">
        <v>64</v>
      </c>
      <c r="C38" s="8">
        <f t="shared" si="1"/>
        <v>-12928.7443186023</v>
      </c>
      <c r="D38" s="2"/>
      <c r="E38" s="3">
        <v>0.05898741</v>
      </c>
      <c r="F38" s="2">
        <v>653</v>
      </c>
      <c r="G38" s="2" t="s">
        <v>64</v>
      </c>
      <c r="H38" s="2"/>
      <c r="I38" s="8">
        <f t="shared" si="2"/>
        <v>0</v>
      </c>
      <c r="J38" s="2"/>
      <c r="K38" s="3">
        <v>0.05898741</v>
      </c>
      <c r="L38" s="2"/>
      <c r="M38" s="9"/>
      <c r="N38" s="9"/>
      <c r="O38" s="8">
        <f t="shared" si="0"/>
        <v>-12928.7443186023</v>
      </c>
    </row>
    <row r="39" spans="1:15" ht="12.75">
      <c r="A39" s="2">
        <v>654</v>
      </c>
      <c r="B39" s="2" t="s">
        <v>65</v>
      </c>
      <c r="C39" s="8">
        <f t="shared" si="1"/>
        <v>-8389.8763583246</v>
      </c>
      <c r="D39" s="2"/>
      <c r="E39" s="3">
        <v>0.03827882</v>
      </c>
      <c r="F39" s="2">
        <v>654</v>
      </c>
      <c r="G39" s="2" t="s">
        <v>65</v>
      </c>
      <c r="H39" s="2"/>
      <c r="I39" s="8">
        <f t="shared" si="2"/>
        <v>0</v>
      </c>
      <c r="J39" s="2"/>
      <c r="K39" s="3">
        <v>0.03827882</v>
      </c>
      <c r="L39" s="2"/>
      <c r="M39" s="9"/>
      <c r="N39" s="9"/>
      <c r="O39" s="8">
        <f t="shared" si="0"/>
        <v>-8389.8763583246</v>
      </c>
    </row>
    <row r="40" spans="1:15" ht="12.75">
      <c r="A40" s="2">
        <v>658</v>
      </c>
      <c r="B40" s="2" t="s">
        <v>66</v>
      </c>
      <c r="C40" s="8">
        <f t="shared" si="1"/>
        <v>-9009.8126490584</v>
      </c>
      <c r="D40" s="2"/>
      <c r="E40" s="3">
        <v>0.04110728</v>
      </c>
      <c r="F40" s="2">
        <v>658</v>
      </c>
      <c r="G40" s="2" t="s">
        <v>66</v>
      </c>
      <c r="H40" s="2"/>
      <c r="I40" s="8">
        <f t="shared" si="2"/>
        <v>0</v>
      </c>
      <c r="J40" s="2"/>
      <c r="K40" s="3">
        <v>0.04110728</v>
      </c>
      <c r="L40" s="2"/>
      <c r="M40" s="9"/>
      <c r="N40" s="9"/>
      <c r="O40" s="8">
        <f t="shared" si="0"/>
        <v>-9009.8126490584</v>
      </c>
    </row>
    <row r="41" spans="1:15" ht="12.75">
      <c r="A41" s="2">
        <v>659</v>
      </c>
      <c r="B41" s="2" t="s">
        <v>67</v>
      </c>
      <c r="C41" s="8">
        <f t="shared" si="1"/>
        <v>-3031.0633878169</v>
      </c>
      <c r="D41" s="2"/>
      <c r="E41" s="3">
        <v>0.01382923</v>
      </c>
      <c r="F41" s="2">
        <v>659</v>
      </c>
      <c r="G41" s="2" t="s">
        <v>67</v>
      </c>
      <c r="H41" s="2"/>
      <c r="I41" s="8">
        <f t="shared" si="2"/>
        <v>0</v>
      </c>
      <c r="J41" s="2"/>
      <c r="K41" s="3">
        <v>0.01382923</v>
      </c>
      <c r="L41" s="2"/>
      <c r="M41" s="9"/>
      <c r="N41" s="9"/>
      <c r="O41" s="8">
        <f t="shared" si="0"/>
        <v>-3031.0633878169</v>
      </c>
    </row>
    <row r="42" spans="1:15" ht="12.75">
      <c r="A42" s="2">
        <v>660</v>
      </c>
      <c r="B42" s="2" t="s">
        <v>68</v>
      </c>
      <c r="C42" s="8">
        <f t="shared" si="1"/>
        <v>-2874.3664388290003</v>
      </c>
      <c r="D42" s="2"/>
      <c r="E42" s="3">
        <v>0.0131143</v>
      </c>
      <c r="F42" s="2">
        <v>660</v>
      </c>
      <c r="G42" s="2" t="s">
        <v>68</v>
      </c>
      <c r="H42" s="2"/>
      <c r="I42" s="8">
        <f t="shared" si="2"/>
        <v>0</v>
      </c>
      <c r="J42" s="2"/>
      <c r="K42" s="3">
        <v>0.0131143</v>
      </c>
      <c r="L42" s="2"/>
      <c r="M42" s="9">
        <f>SUM(I42*0.3531)</f>
        <v>0</v>
      </c>
      <c r="N42" s="9">
        <f>SUM(J42*0.354)</f>
        <v>0</v>
      </c>
      <c r="O42" s="8">
        <f t="shared" si="0"/>
        <v>-2874.3664388290003</v>
      </c>
    </row>
    <row r="43" spans="1:15" ht="12.75">
      <c r="A43" s="2">
        <v>662</v>
      </c>
      <c r="B43" s="2" t="s">
        <v>97</v>
      </c>
      <c r="C43" s="8">
        <f t="shared" si="1"/>
        <v>-317.0081436905</v>
      </c>
      <c r="D43" s="2"/>
      <c r="E43" s="3">
        <v>0.00144635</v>
      </c>
      <c r="F43" s="2">
        <v>662</v>
      </c>
      <c r="G43" s="2" t="s">
        <v>97</v>
      </c>
      <c r="H43" s="2"/>
      <c r="I43" s="8">
        <f t="shared" si="2"/>
        <v>0</v>
      </c>
      <c r="J43" s="2"/>
      <c r="K43" s="3">
        <v>0.00144635</v>
      </c>
      <c r="L43" s="2"/>
      <c r="M43" s="9">
        <f>SUM(I43*0.3531)</f>
        <v>0</v>
      </c>
      <c r="N43" s="9"/>
      <c r="O43" s="8">
        <f t="shared" si="0"/>
        <v>-317.0081436905</v>
      </c>
    </row>
    <row r="44" spans="1:15" ht="12.75">
      <c r="A44" s="2">
        <v>663</v>
      </c>
      <c r="B44" s="2" t="s">
        <v>69</v>
      </c>
      <c r="C44" s="8">
        <f t="shared" si="1"/>
        <v>-2952.8957351977</v>
      </c>
      <c r="D44" s="2"/>
      <c r="E44" s="3">
        <v>0.01347259</v>
      </c>
      <c r="F44" s="2">
        <v>663</v>
      </c>
      <c r="G44" s="2" t="s">
        <v>69</v>
      </c>
      <c r="H44" s="2"/>
      <c r="I44" s="8">
        <f t="shared" si="2"/>
        <v>0</v>
      </c>
      <c r="J44" s="2"/>
      <c r="K44" s="3">
        <v>0.01347259</v>
      </c>
      <c r="L44" s="2"/>
      <c r="M44" s="9">
        <f>SUM(I44*0.3531)</f>
        <v>0</v>
      </c>
      <c r="N44" s="9">
        <f>SUM(J44*0.354)</f>
        <v>0</v>
      </c>
      <c r="O44" s="8">
        <f t="shared" si="0"/>
        <v>-2952.8957351977</v>
      </c>
    </row>
    <row r="45" spans="1:15" ht="12.75">
      <c r="A45" s="2">
        <v>666</v>
      </c>
      <c r="B45" s="2" t="s">
        <v>71</v>
      </c>
      <c r="C45" s="8">
        <f t="shared" si="1"/>
        <v>-1335.9273531151</v>
      </c>
      <c r="D45" s="2"/>
      <c r="E45" s="3">
        <v>0.00609517</v>
      </c>
      <c r="F45" s="2">
        <v>666</v>
      </c>
      <c r="G45" s="2" t="s">
        <v>71</v>
      </c>
      <c r="H45" s="2"/>
      <c r="I45" s="8">
        <f t="shared" si="2"/>
        <v>0</v>
      </c>
      <c r="J45" s="2"/>
      <c r="K45" s="3">
        <v>0.00609517</v>
      </c>
      <c r="L45" s="2"/>
      <c r="M45" s="9">
        <f>SUM(I45*0.3531)</f>
        <v>0</v>
      </c>
      <c r="N45" s="9">
        <f>SUM(J45*0.354)</f>
        <v>0</v>
      </c>
      <c r="O45" s="8">
        <f t="shared" si="0"/>
        <v>-1335.9273531151</v>
      </c>
    </row>
    <row r="46" spans="1:15" ht="12.75">
      <c r="A46" s="2">
        <v>683</v>
      </c>
      <c r="B46" s="2" t="s">
        <v>70</v>
      </c>
      <c r="C46" s="8">
        <f t="shared" si="1"/>
        <v>-13.106846194</v>
      </c>
      <c r="D46" s="2"/>
      <c r="E46" s="3">
        <v>5.98E-05</v>
      </c>
      <c r="F46" s="2">
        <v>683</v>
      </c>
      <c r="G46" s="2" t="s">
        <v>70</v>
      </c>
      <c r="H46" s="2"/>
      <c r="I46" s="8">
        <f t="shared" si="2"/>
        <v>0</v>
      </c>
      <c r="J46" s="2"/>
      <c r="K46" s="3">
        <v>5.98E-05</v>
      </c>
      <c r="L46" s="2"/>
      <c r="M46" s="9">
        <f>SUM(I46*0.3531)</f>
        <v>0</v>
      </c>
      <c r="N46" s="9">
        <f>SUM(J46*0.354)</f>
        <v>0</v>
      </c>
      <c r="O46" s="8">
        <f t="shared" si="0"/>
        <v>-13.106846194</v>
      </c>
    </row>
    <row r="47" spans="1:15" ht="12.75">
      <c r="A47" s="2">
        <v>688</v>
      </c>
      <c r="B47" s="2" t="s">
        <v>73</v>
      </c>
      <c r="C47" s="8">
        <f>-E47*$C$2</f>
        <v>-4984.7155253431</v>
      </c>
      <c r="D47" s="2"/>
      <c r="E47" s="3">
        <v>0.02274277</v>
      </c>
      <c r="F47" s="2">
        <v>688</v>
      </c>
      <c r="G47" s="2" t="s">
        <v>73</v>
      </c>
      <c r="H47" s="2"/>
      <c r="I47" s="8">
        <f>-K47*$I$2</f>
        <v>0</v>
      </c>
      <c r="J47" s="2"/>
      <c r="K47" s="3">
        <v>0.02274277</v>
      </c>
      <c r="L47" s="2"/>
      <c r="M47" s="9"/>
      <c r="N47" s="2"/>
      <c r="O47" s="8">
        <f>SUM(C47+I47)</f>
        <v>-4984.7155253431</v>
      </c>
    </row>
    <row r="48" spans="1:15" ht="12.75">
      <c r="A48" s="2">
        <v>690</v>
      </c>
      <c r="B48" s="2" t="s">
        <v>108</v>
      </c>
      <c r="C48" s="8">
        <f t="shared" si="1"/>
        <v>-252.9204877185</v>
      </c>
      <c r="D48" s="2"/>
      <c r="E48" s="3">
        <v>0.00115395</v>
      </c>
      <c r="F48" s="2">
        <v>690</v>
      </c>
      <c r="G48" s="2" t="s">
        <v>108</v>
      </c>
      <c r="H48" s="2"/>
      <c r="I48" s="8">
        <f t="shared" si="2"/>
        <v>0</v>
      </c>
      <c r="J48" s="2"/>
      <c r="K48" s="3">
        <v>0.00115395</v>
      </c>
      <c r="L48" s="2"/>
      <c r="M48" s="9">
        <f>SUM(I48*0.3531)</f>
        <v>0</v>
      </c>
      <c r="N48" s="9"/>
      <c r="O48" s="8">
        <f t="shared" si="0"/>
        <v>-252.9204877185</v>
      </c>
    </row>
    <row r="49" spans="1:15" ht="12.75">
      <c r="A49" s="2">
        <v>691</v>
      </c>
      <c r="B49" s="2" t="s">
        <v>109</v>
      </c>
      <c r="C49" s="8">
        <f t="shared" si="1"/>
        <v>-357.65909291459997</v>
      </c>
      <c r="D49" s="2"/>
      <c r="E49" s="3">
        <v>0.00163182</v>
      </c>
      <c r="F49" s="2">
        <v>691</v>
      </c>
      <c r="G49" s="2" t="s">
        <v>109</v>
      </c>
      <c r="H49" s="2"/>
      <c r="I49" s="8">
        <f t="shared" si="2"/>
        <v>0</v>
      </c>
      <c r="J49" s="2"/>
      <c r="K49" s="3">
        <v>0.00163182</v>
      </c>
      <c r="L49" s="2"/>
      <c r="M49" s="9">
        <f>SUM(I49*0.3531)</f>
        <v>0</v>
      </c>
      <c r="N49" s="9"/>
      <c r="O49" s="8">
        <f t="shared" si="0"/>
        <v>-357.65909291459997</v>
      </c>
    </row>
    <row r="50" spans="1:15" ht="12.75">
      <c r="A50" s="2"/>
      <c r="B50" s="2"/>
      <c r="C50" s="8"/>
      <c r="D50" s="2"/>
      <c r="E50" s="14"/>
      <c r="F50" s="2"/>
      <c r="G50" s="2"/>
      <c r="H50" s="2"/>
      <c r="I50" s="8"/>
      <c r="J50" s="2"/>
      <c r="K50" s="14"/>
      <c r="L50" s="2"/>
      <c r="M50" s="9"/>
      <c r="N50" s="2"/>
      <c r="O50" s="8"/>
    </row>
    <row r="51" spans="1:15" ht="12.75">
      <c r="A51" s="2"/>
      <c r="B51" s="2"/>
      <c r="C51" s="8"/>
      <c r="D51" s="8"/>
      <c r="E51" s="3"/>
      <c r="F51" s="2"/>
      <c r="G51" s="2"/>
      <c r="H51" s="2"/>
      <c r="I51" s="8"/>
      <c r="J51" s="8"/>
      <c r="K51" s="3">
        <f>SUM(K3:K50)</f>
        <v>1.0000000000000002</v>
      </c>
      <c r="L51" s="2"/>
      <c r="M51" s="9">
        <f>SUM(M8:M50)</f>
        <v>0</v>
      </c>
      <c r="N51" s="2"/>
      <c r="O51" s="10">
        <f>SUM(O3:O50)</f>
        <v>-219178.03000000003</v>
      </c>
    </row>
    <row r="52" spans="1:15" ht="12.75">
      <c r="A52" s="2"/>
      <c r="B52" s="2"/>
      <c r="C52" s="8">
        <f>SUM(C3:C50)</f>
        <v>-219178.03000000003</v>
      </c>
      <c r="D52" s="8"/>
      <c r="E52" s="3">
        <f>SUM(E3:E50)</f>
        <v>1.0000000000000002</v>
      </c>
      <c r="F52" s="2"/>
      <c r="G52" s="2"/>
      <c r="H52" s="2"/>
      <c r="I52" s="8">
        <f>SUM(I3:I51)</f>
        <v>0</v>
      </c>
      <c r="J52" s="8"/>
      <c r="K52" s="3">
        <f>K51-K2</f>
        <v>0</v>
      </c>
      <c r="L52" s="2"/>
      <c r="M52" s="2"/>
      <c r="N52" s="2"/>
      <c r="O52" s="2"/>
    </row>
    <row r="53" spans="1:15" ht="12.75">
      <c r="A53" s="5"/>
      <c r="B53" s="5"/>
      <c r="C53" s="11"/>
      <c r="D53" s="5"/>
      <c r="E53" s="14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11"/>
      <c r="D54" s="5"/>
      <c r="E54" s="12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9"/>
      <c r="B55" s="19"/>
      <c r="C55" s="20"/>
      <c r="D55" s="19"/>
      <c r="E55" s="21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6"/>
      <c r="B56" s="16"/>
      <c r="C56" s="22"/>
      <c r="D56" s="16"/>
      <c r="E56" s="23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22"/>
      <c r="D57" s="16"/>
      <c r="E57" s="23"/>
      <c r="F57" s="16"/>
      <c r="G57" s="16"/>
      <c r="H57" s="16"/>
      <c r="I57" s="16"/>
      <c r="J57" s="16"/>
      <c r="K57" s="16"/>
      <c r="L57" s="16"/>
      <c r="M57" s="16"/>
      <c r="N57" s="16"/>
      <c r="O57" s="16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57421875" style="0" customWidth="1"/>
    <col min="2" max="2" width="11.28125" style="0" bestFit="1" customWidth="1"/>
    <col min="3" max="3" width="10.57421875" style="0" bestFit="1" customWidth="1"/>
    <col min="4" max="4" width="1.7109375" style="0" customWidth="1"/>
    <col min="5" max="5" width="10.8515625" style="0" bestFit="1" customWidth="1"/>
    <col min="6" max="6" width="3.7109375" style="0" customWidth="1"/>
    <col min="7" max="7" width="11.00390625" style="0" customWidth="1"/>
    <col min="8" max="8" width="0.5625" style="0" customWidth="1"/>
    <col min="10" max="10" width="0.9921875" style="0" customWidth="1"/>
    <col min="11" max="11" width="9.7109375" style="0" bestFit="1" customWidth="1"/>
    <col min="12" max="12" width="0.5625" style="0" customWidth="1"/>
    <col min="13" max="13" width="9.57421875" style="0" bestFit="1" customWidth="1"/>
    <col min="14" max="14" width="0.71875" style="0" customWidth="1"/>
    <col min="15" max="15" width="13.57421875" style="0" bestFit="1" customWidth="1"/>
  </cols>
  <sheetData>
    <row r="1" spans="3:13" ht="12.75">
      <c r="C1" s="13" t="s">
        <v>103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16532.1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-4528.517964633</v>
      </c>
      <c r="D3" s="2"/>
      <c r="E3" s="3">
        <v>0.27392273</v>
      </c>
      <c r="F3" s="2">
        <v>101</v>
      </c>
      <c r="G3" s="2" t="s">
        <v>35</v>
      </c>
      <c r="H3" s="2"/>
      <c r="I3" s="8">
        <f>-K3*$I$2</f>
        <v>0</v>
      </c>
      <c r="J3" s="2"/>
      <c r="K3" s="3">
        <v>0.27392273</v>
      </c>
      <c r="L3" s="2"/>
      <c r="M3" s="9"/>
      <c r="N3" s="9"/>
      <c r="O3" s="8">
        <f aca="true" t="shared" si="0" ref="O3:O49">SUM(C3+I3)</f>
        <v>-4528.517964633</v>
      </c>
    </row>
    <row r="4" spans="1:15" ht="12.75">
      <c r="A4" s="2">
        <v>211</v>
      </c>
      <c r="B4" s="2" t="s">
        <v>39</v>
      </c>
      <c r="C4" s="8">
        <f aca="true" t="shared" si="1" ref="C4:C49">-E4*$C$2</f>
        <v>-13.860512639999998</v>
      </c>
      <c r="D4" s="2"/>
      <c r="E4" s="3">
        <v>0.0008384</v>
      </c>
      <c r="F4" s="2">
        <v>211</v>
      </c>
      <c r="G4" s="2" t="s">
        <v>39</v>
      </c>
      <c r="H4" s="2"/>
      <c r="I4" s="8">
        <f aca="true" t="shared" si="2" ref="I4:I49">-K4*$I$2</f>
        <v>0</v>
      </c>
      <c r="J4" s="2"/>
      <c r="K4" s="3">
        <v>0.0008384</v>
      </c>
      <c r="L4" s="2"/>
      <c r="M4" s="9"/>
      <c r="N4" s="9"/>
      <c r="O4" s="8">
        <f t="shared" si="0"/>
        <v>-13.860512639999998</v>
      </c>
    </row>
    <row r="5" spans="1:15" ht="12.75">
      <c r="A5" s="2">
        <v>212</v>
      </c>
      <c r="B5" s="2" t="s">
        <v>76</v>
      </c>
      <c r="C5" s="8">
        <f t="shared" si="1"/>
        <v>-1.3495153229999999</v>
      </c>
      <c r="D5" s="2"/>
      <c r="E5" s="3">
        <v>8.163E-05</v>
      </c>
      <c r="F5" s="2">
        <v>212</v>
      </c>
      <c r="G5" s="2" t="s">
        <v>76</v>
      </c>
      <c r="H5" s="2"/>
      <c r="I5" s="8">
        <f t="shared" si="2"/>
        <v>0</v>
      </c>
      <c r="J5" s="2"/>
      <c r="K5" s="3">
        <v>8.163E-05</v>
      </c>
      <c r="L5" s="2"/>
      <c r="M5" s="9"/>
      <c r="N5" s="9"/>
      <c r="O5" s="8">
        <f t="shared" si="0"/>
        <v>-1.3495153229999999</v>
      </c>
    </row>
    <row r="6" spans="1:15" ht="12.75">
      <c r="A6" s="2">
        <v>214</v>
      </c>
      <c r="B6" s="2" t="s">
        <v>35</v>
      </c>
      <c r="C6" s="8">
        <f t="shared" si="1"/>
        <v>-37.69153479</v>
      </c>
      <c r="D6" s="2"/>
      <c r="E6" s="3">
        <v>0.0022799</v>
      </c>
      <c r="F6" s="2">
        <v>214</v>
      </c>
      <c r="G6" s="2" t="s">
        <v>35</v>
      </c>
      <c r="H6" s="2"/>
      <c r="I6" s="8">
        <f t="shared" si="2"/>
        <v>0</v>
      </c>
      <c r="J6" s="2"/>
      <c r="K6" s="3">
        <v>0.0022799</v>
      </c>
      <c r="L6" s="2"/>
      <c r="M6" s="9"/>
      <c r="N6" s="9"/>
      <c r="O6" s="8">
        <f t="shared" si="0"/>
        <v>-37.69153479</v>
      </c>
    </row>
    <row r="7" spans="1:15" ht="12.75">
      <c r="A7" s="2">
        <v>514</v>
      </c>
      <c r="B7" s="2" t="s">
        <v>86</v>
      </c>
      <c r="C7" s="8">
        <f t="shared" si="1"/>
        <v>-100.074422214</v>
      </c>
      <c r="D7" s="2"/>
      <c r="E7" s="3">
        <v>0.00605334</v>
      </c>
      <c r="F7" s="2">
        <v>514</v>
      </c>
      <c r="G7" s="2" t="s">
        <v>86</v>
      </c>
      <c r="H7" s="2"/>
      <c r="I7" s="8">
        <f t="shared" si="2"/>
        <v>0</v>
      </c>
      <c r="J7" s="2"/>
      <c r="K7" s="3">
        <v>0.00605334</v>
      </c>
      <c r="L7" s="2"/>
      <c r="M7" s="9"/>
      <c r="N7" s="9"/>
      <c r="O7" s="8">
        <f t="shared" si="0"/>
        <v>-100.074422214</v>
      </c>
    </row>
    <row r="8" spans="1:15" ht="12.75">
      <c r="A8" s="2">
        <v>515</v>
      </c>
      <c r="B8" s="2" t="s">
        <v>87</v>
      </c>
      <c r="C8" s="8">
        <f t="shared" si="1"/>
        <v>-25.887946031999995</v>
      </c>
      <c r="D8" s="2"/>
      <c r="E8" s="3">
        <v>0.00156592</v>
      </c>
      <c r="F8" s="2">
        <v>515</v>
      </c>
      <c r="G8" s="2" t="s">
        <v>87</v>
      </c>
      <c r="H8" s="2"/>
      <c r="I8" s="8">
        <f t="shared" si="2"/>
        <v>0</v>
      </c>
      <c r="J8" s="2"/>
      <c r="K8" s="3">
        <v>0.00156592</v>
      </c>
      <c r="L8" s="2"/>
      <c r="M8" s="9">
        <f>SUM(I8*0.3531)</f>
        <v>0</v>
      </c>
      <c r="N8" s="9"/>
      <c r="O8" s="8">
        <f t="shared" si="0"/>
        <v>-25.887946031999995</v>
      </c>
    </row>
    <row r="9" spans="1:15" ht="12.75">
      <c r="A9" s="2">
        <v>516</v>
      </c>
      <c r="B9" s="2" t="s">
        <v>95</v>
      </c>
      <c r="C9" s="8">
        <f t="shared" si="1"/>
        <v>-187.36275296699998</v>
      </c>
      <c r="D9" s="2"/>
      <c r="E9" s="3">
        <v>0.01133327</v>
      </c>
      <c r="F9" s="2">
        <v>516</v>
      </c>
      <c r="G9" s="2" t="s">
        <v>95</v>
      </c>
      <c r="H9" s="2"/>
      <c r="I9" s="8">
        <f t="shared" si="2"/>
        <v>0</v>
      </c>
      <c r="J9" s="2"/>
      <c r="K9" s="3">
        <v>0.01133327</v>
      </c>
      <c r="L9" s="2"/>
      <c r="M9" s="9">
        <f aca="true" t="shared" si="3" ref="M9:M36">SUM(I9*0.3531)</f>
        <v>0</v>
      </c>
      <c r="N9" s="9"/>
      <c r="O9" s="8">
        <f t="shared" si="0"/>
        <v>-187.36275296699998</v>
      </c>
    </row>
    <row r="10" spans="1:15" ht="12.75">
      <c r="A10" s="2">
        <v>519</v>
      </c>
      <c r="B10" s="2" t="s">
        <v>101</v>
      </c>
      <c r="C10" s="8">
        <f t="shared" si="1"/>
        <v>-18.339554492999998</v>
      </c>
      <c r="D10" s="2"/>
      <c r="E10" s="3">
        <v>0.00110933</v>
      </c>
      <c r="F10" s="2">
        <v>519</v>
      </c>
      <c r="G10" s="2" t="s">
        <v>101</v>
      </c>
      <c r="H10" s="2"/>
      <c r="I10" s="8">
        <f t="shared" si="2"/>
        <v>0</v>
      </c>
      <c r="J10" s="2"/>
      <c r="K10" s="3">
        <v>0.00110933</v>
      </c>
      <c r="L10" s="2"/>
      <c r="M10" s="9">
        <f t="shared" si="3"/>
        <v>0</v>
      </c>
      <c r="N10" s="9"/>
      <c r="O10" s="8">
        <f t="shared" si="0"/>
        <v>-18.339554492999998</v>
      </c>
    </row>
    <row r="11" spans="1:15" ht="12.75">
      <c r="A11" s="2">
        <v>617</v>
      </c>
      <c r="B11" s="2" t="s">
        <v>40</v>
      </c>
      <c r="C11" s="8">
        <f t="shared" si="1"/>
        <v>-1010.126519532</v>
      </c>
      <c r="D11" s="2"/>
      <c r="E11" s="3">
        <v>0.06110092</v>
      </c>
      <c r="F11" s="2">
        <v>617</v>
      </c>
      <c r="G11" s="2" t="s">
        <v>40</v>
      </c>
      <c r="H11" s="2"/>
      <c r="I11" s="8">
        <f t="shared" si="2"/>
        <v>0</v>
      </c>
      <c r="J11" s="2"/>
      <c r="K11" s="3">
        <v>0.06110092</v>
      </c>
      <c r="L11" s="2"/>
      <c r="M11" s="9">
        <f t="shared" si="3"/>
        <v>0</v>
      </c>
      <c r="N11" s="9"/>
      <c r="O11" s="8">
        <f t="shared" si="0"/>
        <v>-1010.126519532</v>
      </c>
    </row>
    <row r="12" spans="1:15" ht="12.75">
      <c r="A12" s="2">
        <v>621</v>
      </c>
      <c r="B12" s="2" t="s">
        <v>41</v>
      </c>
      <c r="C12" s="8">
        <f t="shared" si="1"/>
        <v>-226.40049665999996</v>
      </c>
      <c r="D12" s="2"/>
      <c r="E12" s="3">
        <v>0.0136946</v>
      </c>
      <c r="F12" s="2">
        <v>621</v>
      </c>
      <c r="G12" s="2" t="s">
        <v>41</v>
      </c>
      <c r="H12" s="2"/>
      <c r="I12" s="8">
        <f t="shared" si="2"/>
        <v>0</v>
      </c>
      <c r="J12" s="2"/>
      <c r="K12" s="3">
        <v>0.0136946</v>
      </c>
      <c r="L12" s="2"/>
      <c r="M12" s="9">
        <f t="shared" si="3"/>
        <v>0</v>
      </c>
      <c r="N12" s="9"/>
      <c r="O12" s="8">
        <f t="shared" si="0"/>
        <v>-226.40049665999996</v>
      </c>
    </row>
    <row r="13" spans="1:15" ht="12.75">
      <c r="A13" s="2">
        <v>623</v>
      </c>
      <c r="B13" s="2" t="s">
        <v>88</v>
      </c>
      <c r="C13" s="8">
        <f t="shared" si="1"/>
        <v>-121.379339484</v>
      </c>
      <c r="D13" s="2"/>
      <c r="E13" s="3">
        <v>0.00734204</v>
      </c>
      <c r="F13" s="2">
        <v>623</v>
      </c>
      <c r="G13" s="2" t="s">
        <v>88</v>
      </c>
      <c r="H13" s="2"/>
      <c r="I13" s="8">
        <f t="shared" si="2"/>
        <v>0</v>
      </c>
      <c r="J13" s="2"/>
      <c r="K13" s="3">
        <v>0.00734204</v>
      </c>
      <c r="L13" s="2"/>
      <c r="M13" s="9">
        <f t="shared" si="3"/>
        <v>0</v>
      </c>
      <c r="N13" s="9"/>
      <c r="O13" s="8">
        <f t="shared" si="0"/>
        <v>-121.379339484</v>
      </c>
    </row>
    <row r="14" spans="1:15" ht="12.75">
      <c r="A14" s="2">
        <v>624</v>
      </c>
      <c r="B14" s="2" t="s">
        <v>42</v>
      </c>
      <c r="C14" s="8">
        <f t="shared" si="1"/>
        <v>-7.064001008999999</v>
      </c>
      <c r="D14" s="2"/>
      <c r="E14" s="3">
        <v>0.00042729</v>
      </c>
      <c r="F14" s="2">
        <v>624</v>
      </c>
      <c r="G14" s="2" t="s">
        <v>42</v>
      </c>
      <c r="H14" s="2"/>
      <c r="I14" s="8">
        <f t="shared" si="2"/>
        <v>0</v>
      </c>
      <c r="J14" s="2"/>
      <c r="K14" s="3">
        <v>0.00042729</v>
      </c>
      <c r="L14" s="2"/>
      <c r="M14" s="9">
        <f t="shared" si="3"/>
        <v>0</v>
      </c>
      <c r="N14" s="9"/>
      <c r="O14" s="8">
        <f t="shared" si="0"/>
        <v>-7.064001008999999</v>
      </c>
    </row>
    <row r="15" spans="1:15" ht="12.75">
      <c r="A15" s="2">
        <v>626</v>
      </c>
      <c r="B15" s="2" t="s">
        <v>43</v>
      </c>
      <c r="C15" s="8">
        <f t="shared" si="1"/>
        <v>-2.9280002309999995</v>
      </c>
      <c r="D15" s="2"/>
      <c r="E15" s="3">
        <v>0.00017711</v>
      </c>
      <c r="F15" s="2">
        <v>626</v>
      </c>
      <c r="G15" s="2" t="s">
        <v>43</v>
      </c>
      <c r="H15" s="2"/>
      <c r="I15" s="8">
        <f t="shared" si="2"/>
        <v>0</v>
      </c>
      <c r="J15" s="2"/>
      <c r="K15" s="3">
        <v>0.00017711</v>
      </c>
      <c r="L15" s="2"/>
      <c r="M15" s="9">
        <f t="shared" si="3"/>
        <v>0</v>
      </c>
      <c r="N15" s="9"/>
      <c r="O15" s="8">
        <f t="shared" si="0"/>
        <v>-2.9280002309999995</v>
      </c>
    </row>
    <row r="16" spans="1:15" ht="12.75">
      <c r="A16" s="2">
        <v>630</v>
      </c>
      <c r="B16" s="2" t="s">
        <v>45</v>
      </c>
      <c r="C16" s="8">
        <f t="shared" si="1"/>
        <v>-92.69763387299999</v>
      </c>
      <c r="D16" s="2"/>
      <c r="E16" s="3">
        <v>0.00560713</v>
      </c>
      <c r="F16" s="2">
        <v>630</v>
      </c>
      <c r="G16" s="2" t="s">
        <v>45</v>
      </c>
      <c r="H16" s="2"/>
      <c r="I16" s="8">
        <f t="shared" si="2"/>
        <v>0</v>
      </c>
      <c r="J16" s="2"/>
      <c r="K16" s="3">
        <v>0.00560713</v>
      </c>
      <c r="L16" s="2"/>
      <c r="M16" s="9">
        <f t="shared" si="3"/>
        <v>0</v>
      </c>
      <c r="N16" s="9"/>
      <c r="O16" s="8">
        <f t="shared" si="0"/>
        <v>-92.69763387299999</v>
      </c>
    </row>
    <row r="17" spans="1:15" ht="12.75">
      <c r="A17" s="2">
        <v>631</v>
      </c>
      <c r="B17" s="2" t="s">
        <v>46</v>
      </c>
      <c r="C17" s="8">
        <f t="shared" si="1"/>
        <v>-882.5445014489999</v>
      </c>
      <c r="D17" s="2"/>
      <c r="E17" s="3">
        <v>0.05338369</v>
      </c>
      <c r="F17" s="2">
        <v>631</v>
      </c>
      <c r="G17" s="2" t="s">
        <v>46</v>
      </c>
      <c r="H17" s="2"/>
      <c r="I17" s="8">
        <f t="shared" si="2"/>
        <v>0</v>
      </c>
      <c r="J17" s="2"/>
      <c r="K17" s="3">
        <v>0.05338369</v>
      </c>
      <c r="L17" s="2"/>
      <c r="M17" s="9">
        <f t="shared" si="3"/>
        <v>0</v>
      </c>
      <c r="N17" s="9"/>
      <c r="O17" s="8">
        <f t="shared" si="0"/>
        <v>-882.5445014489999</v>
      </c>
    </row>
    <row r="18" spans="1:15" ht="12.75">
      <c r="A18" s="2">
        <v>632</v>
      </c>
      <c r="B18" s="2" t="s">
        <v>47</v>
      </c>
      <c r="C18" s="8">
        <f t="shared" si="1"/>
        <v>-189.59921545499998</v>
      </c>
      <c r="D18" s="2"/>
      <c r="E18" s="3">
        <v>0.01146855</v>
      </c>
      <c r="F18" s="2">
        <v>632</v>
      </c>
      <c r="G18" s="2" t="s">
        <v>47</v>
      </c>
      <c r="H18" s="2"/>
      <c r="I18" s="8">
        <f t="shared" si="2"/>
        <v>0</v>
      </c>
      <c r="J18" s="2"/>
      <c r="K18" s="3">
        <v>0.01146855</v>
      </c>
      <c r="L18" s="2"/>
      <c r="M18" s="9">
        <f t="shared" si="3"/>
        <v>0</v>
      </c>
      <c r="N18" s="9"/>
      <c r="O18" s="8">
        <f t="shared" si="0"/>
        <v>-189.59921545499998</v>
      </c>
    </row>
    <row r="19" spans="1:15" ht="12.75">
      <c r="A19" s="2">
        <v>633</v>
      </c>
      <c r="B19" s="2" t="s">
        <v>48</v>
      </c>
      <c r="C19" s="8">
        <f t="shared" si="1"/>
        <v>-31.086795519</v>
      </c>
      <c r="D19" s="2"/>
      <c r="E19" s="3">
        <v>0.00188039</v>
      </c>
      <c r="F19" s="2">
        <v>633</v>
      </c>
      <c r="G19" s="2" t="s">
        <v>48</v>
      </c>
      <c r="H19" s="2"/>
      <c r="I19" s="8">
        <f t="shared" si="2"/>
        <v>0</v>
      </c>
      <c r="J19" s="2"/>
      <c r="K19" s="3">
        <v>0.00188039</v>
      </c>
      <c r="L19" s="2"/>
      <c r="M19" s="9">
        <f t="shared" si="3"/>
        <v>0</v>
      </c>
      <c r="N19" s="9"/>
      <c r="O19" s="8">
        <f t="shared" si="0"/>
        <v>-31.086795519</v>
      </c>
    </row>
    <row r="20" spans="1:15" ht="12.75">
      <c r="A20" s="2">
        <v>634</v>
      </c>
      <c r="B20" s="2" t="s">
        <v>49</v>
      </c>
      <c r="C20" s="8">
        <f t="shared" si="1"/>
        <v>-96.52084731899998</v>
      </c>
      <c r="D20" s="2"/>
      <c r="E20" s="3">
        <v>0.00583839</v>
      </c>
      <c r="F20" s="2">
        <v>634</v>
      </c>
      <c r="G20" s="2" t="s">
        <v>49</v>
      </c>
      <c r="H20" s="2"/>
      <c r="I20" s="8">
        <f t="shared" si="2"/>
        <v>0</v>
      </c>
      <c r="J20" s="2"/>
      <c r="K20" s="3">
        <v>0.00583839</v>
      </c>
      <c r="L20" s="2"/>
      <c r="M20" s="9">
        <f t="shared" si="3"/>
        <v>0</v>
      </c>
      <c r="N20" s="9"/>
      <c r="O20" s="8">
        <f t="shared" si="0"/>
        <v>-96.52084731899998</v>
      </c>
    </row>
    <row r="21" spans="1:15" ht="12.75">
      <c r="A21" s="2">
        <v>635</v>
      </c>
      <c r="B21" s="2" t="s">
        <v>50</v>
      </c>
      <c r="C21" s="8">
        <f t="shared" si="1"/>
        <v>-19.120365575999998</v>
      </c>
      <c r="D21" s="2"/>
      <c r="E21" s="3">
        <v>0.00115656</v>
      </c>
      <c r="F21" s="2">
        <v>635</v>
      </c>
      <c r="G21" s="2" t="s">
        <v>50</v>
      </c>
      <c r="H21" s="2"/>
      <c r="I21" s="8">
        <f t="shared" si="2"/>
        <v>0</v>
      </c>
      <c r="J21" s="2"/>
      <c r="K21" s="3">
        <v>0.00115656</v>
      </c>
      <c r="L21" s="2"/>
      <c r="M21" s="9">
        <f t="shared" si="3"/>
        <v>0</v>
      </c>
      <c r="N21" s="9"/>
      <c r="O21" s="8">
        <f t="shared" si="0"/>
        <v>-19.120365575999998</v>
      </c>
    </row>
    <row r="22" spans="1:15" ht="12.75">
      <c r="A22" s="2">
        <v>636</v>
      </c>
      <c r="B22" s="2" t="s">
        <v>51</v>
      </c>
      <c r="C22" s="8">
        <f t="shared" si="1"/>
        <v>-631.8328904549999</v>
      </c>
      <c r="D22" s="2"/>
      <c r="E22" s="3">
        <v>0.03821855</v>
      </c>
      <c r="F22" s="2">
        <v>636</v>
      </c>
      <c r="G22" s="2" t="s">
        <v>51</v>
      </c>
      <c r="H22" s="2"/>
      <c r="I22" s="8">
        <f t="shared" si="2"/>
        <v>0</v>
      </c>
      <c r="J22" s="2"/>
      <c r="K22" s="3">
        <v>0.03821855</v>
      </c>
      <c r="L22" s="2"/>
      <c r="M22" s="9">
        <f t="shared" si="3"/>
        <v>0</v>
      </c>
      <c r="N22" s="9"/>
      <c r="O22" s="8">
        <f t="shared" si="0"/>
        <v>-631.8328904549999</v>
      </c>
    </row>
    <row r="23" spans="1:15" ht="12.75">
      <c r="A23" s="2">
        <v>638</v>
      </c>
      <c r="B23" s="2" t="s">
        <v>52</v>
      </c>
      <c r="C23" s="8">
        <f t="shared" si="1"/>
        <v>-29.914008344999996</v>
      </c>
      <c r="D23" s="2"/>
      <c r="E23" s="3">
        <v>0.00180945</v>
      </c>
      <c r="F23" s="2">
        <v>638</v>
      </c>
      <c r="G23" s="2" t="s">
        <v>52</v>
      </c>
      <c r="H23" s="2"/>
      <c r="I23" s="8">
        <f t="shared" si="2"/>
        <v>0</v>
      </c>
      <c r="J23" s="2"/>
      <c r="K23" s="3">
        <v>0.00180945</v>
      </c>
      <c r="L23" s="2"/>
      <c r="M23" s="9">
        <f t="shared" si="3"/>
        <v>0</v>
      </c>
      <c r="N23" s="9"/>
      <c r="O23" s="8">
        <f t="shared" si="0"/>
        <v>-29.914008344999996</v>
      </c>
    </row>
    <row r="24" spans="1:15" ht="12.75">
      <c r="A24" s="2">
        <v>639</v>
      </c>
      <c r="B24" s="2" t="s">
        <v>53</v>
      </c>
      <c r="C24" s="8">
        <f t="shared" si="1"/>
        <v>-56.05572211199999</v>
      </c>
      <c r="D24" s="2"/>
      <c r="E24" s="3">
        <v>0.00339072</v>
      </c>
      <c r="F24" s="2">
        <v>639</v>
      </c>
      <c r="G24" s="2" t="s">
        <v>53</v>
      </c>
      <c r="H24" s="2"/>
      <c r="I24" s="8">
        <f t="shared" si="2"/>
        <v>0</v>
      </c>
      <c r="J24" s="2"/>
      <c r="K24" s="3">
        <v>0.00339072</v>
      </c>
      <c r="L24" s="2"/>
      <c r="M24" s="9">
        <f t="shared" si="3"/>
        <v>0</v>
      </c>
      <c r="N24" s="9"/>
      <c r="O24" s="8">
        <f t="shared" si="0"/>
        <v>-56.05572211199999</v>
      </c>
    </row>
    <row r="25" spans="1:15" ht="12.75">
      <c r="A25" s="2">
        <v>640</v>
      </c>
      <c r="B25" s="2" t="s">
        <v>54</v>
      </c>
      <c r="C25" s="8">
        <f t="shared" si="1"/>
        <v>-71.07695349299999</v>
      </c>
      <c r="D25" s="2"/>
      <c r="E25" s="3">
        <v>0.00429933</v>
      </c>
      <c r="F25" s="2">
        <v>640</v>
      </c>
      <c r="G25" s="2" t="s">
        <v>54</v>
      </c>
      <c r="H25" s="2"/>
      <c r="I25" s="8">
        <f t="shared" si="2"/>
        <v>0</v>
      </c>
      <c r="J25" s="2"/>
      <c r="K25" s="3">
        <v>0.00429933</v>
      </c>
      <c r="L25" s="2"/>
      <c r="M25" s="9">
        <f t="shared" si="3"/>
        <v>0</v>
      </c>
      <c r="N25" s="9"/>
      <c r="O25" s="8">
        <f t="shared" si="0"/>
        <v>-71.07695349299999</v>
      </c>
    </row>
    <row r="26" spans="1:15" ht="12.75">
      <c r="A26" s="2">
        <v>641</v>
      </c>
      <c r="B26" s="2" t="s">
        <v>72</v>
      </c>
      <c r="C26" s="8">
        <f t="shared" si="1"/>
        <v>-0.05703574499999999</v>
      </c>
      <c r="D26" s="2"/>
      <c r="E26" s="3">
        <v>3.45E-06</v>
      </c>
      <c r="F26" s="2">
        <v>641</v>
      </c>
      <c r="G26" s="2" t="s">
        <v>72</v>
      </c>
      <c r="H26" s="2"/>
      <c r="I26" s="8">
        <f t="shared" si="2"/>
        <v>0</v>
      </c>
      <c r="J26" s="2"/>
      <c r="K26" s="3">
        <v>3.45E-06</v>
      </c>
      <c r="L26" s="2"/>
      <c r="M26" s="9">
        <f t="shared" si="3"/>
        <v>0</v>
      </c>
      <c r="N26" s="9"/>
      <c r="O26" s="8">
        <f t="shared" si="0"/>
        <v>-0.05703574499999999</v>
      </c>
    </row>
    <row r="27" spans="1:15" ht="12.75">
      <c r="A27" s="2">
        <v>642</v>
      </c>
      <c r="B27" s="2" t="s">
        <v>55</v>
      </c>
      <c r="C27" s="8">
        <f t="shared" si="1"/>
        <v>-10.753635087</v>
      </c>
      <c r="D27" s="2"/>
      <c r="E27" s="3">
        <v>0.00065047</v>
      </c>
      <c r="F27" s="2">
        <v>642</v>
      </c>
      <c r="G27" s="2" t="s">
        <v>55</v>
      </c>
      <c r="H27" s="2"/>
      <c r="I27" s="8">
        <f t="shared" si="2"/>
        <v>0</v>
      </c>
      <c r="J27" s="2"/>
      <c r="K27" s="3">
        <v>0.00065047</v>
      </c>
      <c r="L27" s="2"/>
      <c r="M27" s="9">
        <f t="shared" si="3"/>
        <v>0</v>
      </c>
      <c r="N27" s="9"/>
      <c r="O27" s="8">
        <f t="shared" si="0"/>
        <v>-10.753635087</v>
      </c>
    </row>
    <row r="28" spans="1:15" ht="12.75">
      <c r="A28" s="2">
        <v>643</v>
      </c>
      <c r="B28" s="2" t="s">
        <v>56</v>
      </c>
      <c r="C28" s="8">
        <f t="shared" si="1"/>
        <v>-24.931564047</v>
      </c>
      <c r="D28" s="2"/>
      <c r="E28" s="3">
        <v>0.00150807</v>
      </c>
      <c r="F28" s="2">
        <v>643</v>
      </c>
      <c r="G28" s="2" t="s">
        <v>56</v>
      </c>
      <c r="H28" s="2"/>
      <c r="I28" s="8">
        <f t="shared" si="2"/>
        <v>0</v>
      </c>
      <c r="J28" s="2"/>
      <c r="K28" s="3">
        <v>0.00150807</v>
      </c>
      <c r="L28" s="2"/>
      <c r="M28" s="9">
        <f t="shared" si="3"/>
        <v>0</v>
      </c>
      <c r="N28" s="9"/>
      <c r="O28" s="8">
        <f t="shared" si="0"/>
        <v>-24.931564047</v>
      </c>
    </row>
    <row r="29" spans="1:15" ht="12.75">
      <c r="A29" s="2">
        <v>644</v>
      </c>
      <c r="B29" s="2" t="s">
        <v>57</v>
      </c>
      <c r="C29" s="8">
        <f t="shared" si="1"/>
        <v>-27.172655523</v>
      </c>
      <c r="D29" s="2"/>
      <c r="E29" s="3">
        <v>0.00164363</v>
      </c>
      <c r="F29" s="2">
        <v>644</v>
      </c>
      <c r="G29" s="2" t="s">
        <v>57</v>
      </c>
      <c r="H29" s="2"/>
      <c r="I29" s="8">
        <f t="shared" si="2"/>
        <v>0</v>
      </c>
      <c r="J29" s="2"/>
      <c r="K29" s="3">
        <v>0.00164363</v>
      </c>
      <c r="L29" s="2"/>
      <c r="M29" s="9">
        <f t="shared" si="3"/>
        <v>0</v>
      </c>
      <c r="N29" s="9"/>
      <c r="O29" s="8">
        <f t="shared" si="0"/>
        <v>-27.172655523</v>
      </c>
    </row>
    <row r="30" spans="1:15" ht="12.75">
      <c r="A30" s="2">
        <v>645</v>
      </c>
      <c r="B30" s="2" t="s">
        <v>58</v>
      </c>
      <c r="C30" s="8">
        <f t="shared" si="1"/>
        <v>-9.941413014</v>
      </c>
      <c r="D30" s="2"/>
      <c r="E30" s="3">
        <v>0.00060134</v>
      </c>
      <c r="F30" s="2">
        <v>645</v>
      </c>
      <c r="G30" s="2" t="s">
        <v>58</v>
      </c>
      <c r="H30" s="2"/>
      <c r="I30" s="8">
        <f t="shared" si="2"/>
        <v>0</v>
      </c>
      <c r="J30" s="2"/>
      <c r="K30" s="3">
        <v>0.00060134</v>
      </c>
      <c r="L30" s="2"/>
      <c r="M30" s="9">
        <f t="shared" si="3"/>
        <v>0</v>
      </c>
      <c r="N30" s="9"/>
      <c r="O30" s="8">
        <f t="shared" si="0"/>
        <v>-9.941413014</v>
      </c>
    </row>
    <row r="31" spans="1:15" ht="12.75">
      <c r="A31" s="2">
        <v>646</v>
      </c>
      <c r="B31" s="2" t="s">
        <v>59</v>
      </c>
      <c r="C31" s="8">
        <f t="shared" si="1"/>
        <v>-74.66260066199999</v>
      </c>
      <c r="D31" s="2"/>
      <c r="E31" s="3">
        <v>0.00451622</v>
      </c>
      <c r="F31" s="2">
        <v>646</v>
      </c>
      <c r="G31" s="2" t="s">
        <v>59</v>
      </c>
      <c r="H31" s="2"/>
      <c r="I31" s="8">
        <f t="shared" si="2"/>
        <v>0</v>
      </c>
      <c r="J31" s="2"/>
      <c r="K31" s="3">
        <v>0.00451622</v>
      </c>
      <c r="L31" s="2"/>
      <c r="M31" s="9">
        <f t="shared" si="3"/>
        <v>0</v>
      </c>
      <c r="N31" s="9"/>
      <c r="O31" s="8">
        <f t="shared" si="0"/>
        <v>-74.66260066199999</v>
      </c>
    </row>
    <row r="32" spans="1:15" ht="12.75">
      <c r="A32" s="2">
        <v>647</v>
      </c>
      <c r="B32" s="2" t="s">
        <v>60</v>
      </c>
      <c r="C32" s="8">
        <f t="shared" si="1"/>
        <v>-113.60346624899998</v>
      </c>
      <c r="D32" s="2"/>
      <c r="E32" s="3">
        <v>0.00687169</v>
      </c>
      <c r="F32" s="2">
        <v>647</v>
      </c>
      <c r="G32" s="2" t="s">
        <v>60</v>
      </c>
      <c r="H32" s="2"/>
      <c r="I32" s="8">
        <f t="shared" si="2"/>
        <v>0</v>
      </c>
      <c r="J32" s="2"/>
      <c r="K32" s="3">
        <v>0.00687169</v>
      </c>
      <c r="L32" s="2"/>
      <c r="M32" s="9">
        <f t="shared" si="3"/>
        <v>0</v>
      </c>
      <c r="N32" s="9"/>
      <c r="O32" s="8">
        <f t="shared" si="0"/>
        <v>-113.60346624899998</v>
      </c>
    </row>
    <row r="33" spans="1:15" ht="12.75">
      <c r="A33" s="2">
        <v>648</v>
      </c>
      <c r="B33" s="2" t="s">
        <v>61</v>
      </c>
      <c r="C33" s="8">
        <f t="shared" si="1"/>
        <v>-39.503122307999995</v>
      </c>
      <c r="D33" s="2"/>
      <c r="E33" s="3">
        <v>0.00238948</v>
      </c>
      <c r="F33" s="2">
        <v>648</v>
      </c>
      <c r="G33" s="2" t="s">
        <v>61</v>
      </c>
      <c r="H33" s="2"/>
      <c r="I33" s="8">
        <f t="shared" si="2"/>
        <v>0</v>
      </c>
      <c r="J33" s="2"/>
      <c r="K33" s="3">
        <v>0.00238948</v>
      </c>
      <c r="L33" s="2"/>
      <c r="M33" s="9">
        <f t="shared" si="3"/>
        <v>0</v>
      </c>
      <c r="N33" s="9"/>
      <c r="O33" s="8">
        <f t="shared" si="0"/>
        <v>-39.503122307999995</v>
      </c>
    </row>
    <row r="34" spans="1:15" ht="12.75">
      <c r="A34" s="2">
        <v>649</v>
      </c>
      <c r="B34" s="2" t="s">
        <v>106</v>
      </c>
      <c r="C34" s="8">
        <f t="shared" si="1"/>
        <v>-262.17596105999996</v>
      </c>
      <c r="D34" s="2"/>
      <c r="E34" s="3">
        <v>0.0158586</v>
      </c>
      <c r="F34" s="2">
        <v>649</v>
      </c>
      <c r="G34" s="2" t="s">
        <v>106</v>
      </c>
      <c r="H34" s="2"/>
      <c r="I34" s="8">
        <f t="shared" si="2"/>
        <v>0</v>
      </c>
      <c r="J34" s="2"/>
      <c r="K34" s="3">
        <v>0.0158586</v>
      </c>
      <c r="L34" s="2"/>
      <c r="M34" s="9">
        <f t="shared" si="3"/>
        <v>0</v>
      </c>
      <c r="N34" s="9"/>
      <c r="O34" s="8">
        <f>SUM(C34+I34)</f>
        <v>-262.17596105999996</v>
      </c>
    </row>
    <row r="35" spans="1:15" ht="12.75">
      <c r="A35" s="2">
        <v>650</v>
      </c>
      <c r="B35" s="2" t="s">
        <v>62</v>
      </c>
      <c r="C35" s="8">
        <f t="shared" si="1"/>
        <v>-502.52756626799993</v>
      </c>
      <c r="D35" s="2"/>
      <c r="E35" s="3">
        <v>0.03039708</v>
      </c>
      <c r="F35" s="2">
        <v>650</v>
      </c>
      <c r="G35" s="2" t="s">
        <v>62</v>
      </c>
      <c r="H35" s="2"/>
      <c r="I35" s="8">
        <f t="shared" si="2"/>
        <v>0</v>
      </c>
      <c r="J35" s="2"/>
      <c r="K35" s="3">
        <v>0.03039708</v>
      </c>
      <c r="L35" s="2"/>
      <c r="M35" s="9">
        <f t="shared" si="3"/>
        <v>0</v>
      </c>
      <c r="N35" s="9"/>
      <c r="O35" s="8">
        <f t="shared" si="0"/>
        <v>-502.52756626799993</v>
      </c>
    </row>
    <row r="36" spans="1:15" ht="12.75">
      <c r="A36" s="2">
        <v>651</v>
      </c>
      <c r="B36" s="2" t="s">
        <v>77</v>
      </c>
      <c r="C36" s="8">
        <f t="shared" si="1"/>
        <v>-4.634608914</v>
      </c>
      <c r="D36" s="2"/>
      <c r="E36" s="3">
        <v>0.00028034</v>
      </c>
      <c r="F36" s="2">
        <v>651</v>
      </c>
      <c r="G36" s="2" t="s">
        <v>77</v>
      </c>
      <c r="H36" s="2"/>
      <c r="I36" s="8">
        <f t="shared" si="2"/>
        <v>0</v>
      </c>
      <c r="J36" s="2"/>
      <c r="K36" s="3">
        <v>0.00028034</v>
      </c>
      <c r="L36" s="2"/>
      <c r="M36" s="9">
        <f t="shared" si="3"/>
        <v>0</v>
      </c>
      <c r="N36" s="9"/>
      <c r="O36" s="8">
        <f t="shared" si="0"/>
        <v>-4.634608914</v>
      </c>
    </row>
    <row r="37" spans="1:15" ht="12.75">
      <c r="A37" s="2">
        <v>652</v>
      </c>
      <c r="B37" s="2" t="s">
        <v>63</v>
      </c>
      <c r="C37" s="8">
        <f t="shared" si="1"/>
        <v>-4245.131815236</v>
      </c>
      <c r="D37" s="2"/>
      <c r="E37" s="3">
        <v>0.25678116</v>
      </c>
      <c r="F37" s="2">
        <v>652</v>
      </c>
      <c r="G37" s="2" t="s">
        <v>63</v>
      </c>
      <c r="H37" s="2"/>
      <c r="I37" s="8">
        <f t="shared" si="2"/>
        <v>0</v>
      </c>
      <c r="J37" s="2"/>
      <c r="K37" s="3">
        <v>0.25678116</v>
      </c>
      <c r="L37" s="2"/>
      <c r="M37" s="9"/>
      <c r="N37" s="9"/>
      <c r="O37" s="8">
        <f t="shared" si="0"/>
        <v>-4245.131815236</v>
      </c>
    </row>
    <row r="38" spans="1:15" ht="12.75">
      <c r="A38" s="2">
        <v>653</v>
      </c>
      <c r="B38" s="2" t="s">
        <v>64</v>
      </c>
      <c r="C38" s="8">
        <f t="shared" si="1"/>
        <v>-187.914759786</v>
      </c>
      <c r="D38" s="2"/>
      <c r="E38" s="3">
        <v>0.01136666</v>
      </c>
      <c r="F38" s="2">
        <v>653</v>
      </c>
      <c r="G38" s="2" t="s">
        <v>64</v>
      </c>
      <c r="H38" s="2"/>
      <c r="I38" s="8">
        <f t="shared" si="2"/>
        <v>0</v>
      </c>
      <c r="J38" s="2"/>
      <c r="K38" s="3">
        <v>0.01136666</v>
      </c>
      <c r="L38" s="2"/>
      <c r="M38" s="9"/>
      <c r="N38" s="9"/>
      <c r="O38" s="8">
        <f t="shared" si="0"/>
        <v>-187.914759786</v>
      </c>
    </row>
    <row r="39" spans="1:15" ht="12.75">
      <c r="A39" s="2">
        <v>654</v>
      </c>
      <c r="B39" s="2" t="s">
        <v>65</v>
      </c>
      <c r="C39" s="8">
        <f t="shared" si="1"/>
        <v>-670.3416069479999</v>
      </c>
      <c r="D39" s="2"/>
      <c r="E39" s="3">
        <v>0.04054788</v>
      </c>
      <c r="F39" s="2">
        <v>654</v>
      </c>
      <c r="G39" s="2" t="s">
        <v>65</v>
      </c>
      <c r="H39" s="2"/>
      <c r="I39" s="8">
        <f t="shared" si="2"/>
        <v>0</v>
      </c>
      <c r="J39" s="2"/>
      <c r="K39" s="3">
        <v>0.04054788</v>
      </c>
      <c r="L39" s="2"/>
      <c r="M39" s="9"/>
      <c r="N39" s="9"/>
      <c r="O39" s="8">
        <f t="shared" si="0"/>
        <v>-670.3416069479999</v>
      </c>
    </row>
    <row r="40" spans="1:15" ht="12.75">
      <c r="A40" s="2">
        <v>658</v>
      </c>
      <c r="B40" s="2" t="s">
        <v>66</v>
      </c>
      <c r="C40" s="8">
        <f t="shared" si="1"/>
        <v>-719.872605153</v>
      </c>
      <c r="D40" s="2"/>
      <c r="E40" s="3">
        <v>0.04354393</v>
      </c>
      <c r="F40" s="2">
        <v>658</v>
      </c>
      <c r="G40" s="2" t="s">
        <v>66</v>
      </c>
      <c r="H40" s="2"/>
      <c r="I40" s="8">
        <f t="shared" si="2"/>
        <v>0</v>
      </c>
      <c r="J40" s="2"/>
      <c r="K40" s="3">
        <v>0.04354393</v>
      </c>
      <c r="L40" s="2"/>
      <c r="M40" s="9"/>
      <c r="N40" s="9"/>
      <c r="O40" s="8">
        <f t="shared" si="0"/>
        <v>-719.872605153</v>
      </c>
    </row>
    <row r="41" spans="1:15" ht="12.75">
      <c r="A41" s="2">
        <v>659</v>
      </c>
      <c r="B41" s="2" t="s">
        <v>67</v>
      </c>
      <c r="C41" s="8">
        <f t="shared" si="1"/>
        <v>-238.06736495099997</v>
      </c>
      <c r="D41" s="2"/>
      <c r="E41" s="3">
        <v>0.01440031</v>
      </c>
      <c r="F41" s="2">
        <v>659</v>
      </c>
      <c r="G41" s="2" t="s">
        <v>67</v>
      </c>
      <c r="H41" s="2"/>
      <c r="I41" s="8">
        <f t="shared" si="2"/>
        <v>0</v>
      </c>
      <c r="J41" s="2"/>
      <c r="K41" s="3">
        <v>0.01440031</v>
      </c>
      <c r="L41" s="2"/>
      <c r="M41" s="9"/>
      <c r="N41" s="9"/>
      <c r="O41" s="8">
        <f t="shared" si="0"/>
        <v>-238.06736495099997</v>
      </c>
    </row>
    <row r="42" spans="1:15" ht="12.75">
      <c r="A42" s="2">
        <v>660</v>
      </c>
      <c r="B42" s="2" t="s">
        <v>68</v>
      </c>
      <c r="C42" s="8">
        <f t="shared" si="1"/>
        <v>-242.51995544399998</v>
      </c>
      <c r="D42" s="2"/>
      <c r="E42" s="3">
        <v>0.01466964</v>
      </c>
      <c r="F42" s="2">
        <v>660</v>
      </c>
      <c r="G42" s="2" t="s">
        <v>68</v>
      </c>
      <c r="H42" s="2"/>
      <c r="I42" s="8">
        <f t="shared" si="2"/>
        <v>0</v>
      </c>
      <c r="J42" s="2"/>
      <c r="K42" s="3">
        <v>0.01466964</v>
      </c>
      <c r="L42" s="2"/>
      <c r="M42" s="9">
        <f>SUM(I42*0.3531)</f>
        <v>0</v>
      </c>
      <c r="N42" s="9">
        <f>SUM(J42*0.354)</f>
        <v>0</v>
      </c>
      <c r="O42" s="8">
        <f t="shared" si="0"/>
        <v>-242.51995544399998</v>
      </c>
    </row>
    <row r="43" spans="1:15" ht="12.75">
      <c r="A43" s="2">
        <v>662</v>
      </c>
      <c r="B43" s="2" t="s">
        <v>97</v>
      </c>
      <c r="C43" s="8">
        <f t="shared" si="1"/>
        <v>-22.777100774999997</v>
      </c>
      <c r="D43" s="2"/>
      <c r="E43" s="3">
        <v>0.00137775</v>
      </c>
      <c r="F43" s="2">
        <v>662</v>
      </c>
      <c r="G43" s="2" t="s">
        <v>97</v>
      </c>
      <c r="H43" s="2"/>
      <c r="I43" s="8">
        <f t="shared" si="2"/>
        <v>0</v>
      </c>
      <c r="J43" s="2"/>
      <c r="K43" s="3">
        <v>0.00137775</v>
      </c>
      <c r="L43" s="2"/>
      <c r="M43" s="9">
        <f>SUM(I43*0.3531)</f>
        <v>0</v>
      </c>
      <c r="N43" s="9"/>
      <c r="O43" s="8">
        <f t="shared" si="0"/>
        <v>-22.777100774999997</v>
      </c>
    </row>
    <row r="44" spans="1:15" ht="12.75">
      <c r="A44" s="2">
        <v>663</v>
      </c>
      <c r="B44" s="2" t="s">
        <v>69</v>
      </c>
      <c r="C44" s="8">
        <f t="shared" si="1"/>
        <v>-242.49780242999998</v>
      </c>
      <c r="D44" s="2"/>
      <c r="E44" s="3">
        <v>0.0146683</v>
      </c>
      <c r="F44" s="2">
        <v>663</v>
      </c>
      <c r="G44" s="2" t="s">
        <v>69</v>
      </c>
      <c r="H44" s="2"/>
      <c r="I44" s="8">
        <f t="shared" si="2"/>
        <v>0</v>
      </c>
      <c r="J44" s="2"/>
      <c r="K44" s="3">
        <v>0.0146683</v>
      </c>
      <c r="L44" s="2"/>
      <c r="M44" s="9">
        <f>SUM(I44*0.3531)</f>
        <v>0</v>
      </c>
      <c r="N44" s="9">
        <f>SUM(J44*0.354)</f>
        <v>0</v>
      </c>
      <c r="O44" s="8">
        <f t="shared" si="0"/>
        <v>-242.49780242999998</v>
      </c>
    </row>
    <row r="45" spans="1:15" ht="12.75">
      <c r="A45" s="2">
        <v>666</v>
      </c>
      <c r="B45" s="2" t="s">
        <v>71</v>
      </c>
      <c r="C45" s="8">
        <f t="shared" si="1"/>
        <v>-107.33432860799999</v>
      </c>
      <c r="D45" s="2"/>
      <c r="E45" s="3">
        <v>0.00649248</v>
      </c>
      <c r="F45" s="2">
        <v>666</v>
      </c>
      <c r="G45" s="2" t="s">
        <v>71</v>
      </c>
      <c r="H45" s="2"/>
      <c r="I45" s="8">
        <f t="shared" si="2"/>
        <v>0</v>
      </c>
      <c r="J45" s="2"/>
      <c r="K45" s="3">
        <v>0.00649248</v>
      </c>
      <c r="L45" s="2"/>
      <c r="M45" s="9">
        <f>SUM(I45*0.3531)</f>
        <v>0</v>
      </c>
      <c r="N45" s="9">
        <f>SUM(J45*0.354)</f>
        <v>0</v>
      </c>
      <c r="O45" s="8">
        <f t="shared" si="0"/>
        <v>-107.33432860799999</v>
      </c>
    </row>
    <row r="46" spans="1:15" ht="12.75">
      <c r="A46" s="2">
        <v>683</v>
      </c>
      <c r="B46" s="2" t="s">
        <v>70</v>
      </c>
      <c r="C46" s="8">
        <f t="shared" si="1"/>
        <v>-0.9348902549999999</v>
      </c>
      <c r="D46" s="2"/>
      <c r="E46" s="3">
        <v>5.655E-05</v>
      </c>
      <c r="F46" s="2">
        <v>683</v>
      </c>
      <c r="G46" s="2" t="s">
        <v>70</v>
      </c>
      <c r="H46" s="2"/>
      <c r="I46" s="8">
        <f t="shared" si="2"/>
        <v>0</v>
      </c>
      <c r="J46" s="2"/>
      <c r="K46" s="3">
        <v>5.655E-05</v>
      </c>
      <c r="L46" s="2"/>
      <c r="M46" s="9">
        <f>SUM(I46*0.3531)</f>
        <v>0</v>
      </c>
      <c r="N46" s="9">
        <f>SUM(J46*0.354)</f>
        <v>0</v>
      </c>
      <c r="O46" s="8">
        <f t="shared" si="0"/>
        <v>-0.9348902549999999</v>
      </c>
    </row>
    <row r="47" spans="1:15" ht="12.75">
      <c r="A47" s="2">
        <v>688</v>
      </c>
      <c r="B47" s="2" t="s">
        <v>73</v>
      </c>
      <c r="C47" s="8">
        <f>-E47*$C$2</f>
        <v>-359.55796546799996</v>
      </c>
      <c r="D47" s="2"/>
      <c r="E47" s="3">
        <v>0.02174908</v>
      </c>
      <c r="F47" s="2">
        <v>688</v>
      </c>
      <c r="G47" s="2" t="s">
        <v>73</v>
      </c>
      <c r="H47" s="2"/>
      <c r="I47" s="8">
        <f>-K47*$I$2</f>
        <v>0</v>
      </c>
      <c r="J47" s="2"/>
      <c r="K47" s="3">
        <v>0.02174908</v>
      </c>
      <c r="L47" s="2"/>
      <c r="M47" s="9"/>
      <c r="N47" s="2"/>
      <c r="O47" s="8">
        <f>SUM(C47+I47)</f>
        <v>-359.55796546799996</v>
      </c>
    </row>
    <row r="48" spans="1:15" ht="12.75">
      <c r="A48" s="2">
        <v>690</v>
      </c>
      <c r="B48" s="2" t="s">
        <v>108</v>
      </c>
      <c r="C48" s="8">
        <f t="shared" si="1"/>
        <v>-17.572795695</v>
      </c>
      <c r="D48" s="2"/>
      <c r="E48" s="3">
        <v>0.00106295</v>
      </c>
      <c r="F48" s="2">
        <v>690</v>
      </c>
      <c r="G48" s="2" t="s">
        <v>108</v>
      </c>
      <c r="H48" s="2"/>
      <c r="I48" s="8">
        <f t="shared" si="2"/>
        <v>0</v>
      </c>
      <c r="J48" s="2"/>
      <c r="K48" s="3">
        <v>0.00106295</v>
      </c>
      <c r="L48" s="2"/>
      <c r="M48" s="9">
        <f>SUM(I48*0.3531)</f>
        <v>0</v>
      </c>
      <c r="N48" s="9"/>
      <c r="O48" s="8">
        <f t="shared" si="0"/>
        <v>-17.572795695</v>
      </c>
    </row>
    <row r="49" spans="1:15" ht="12.75">
      <c r="A49" s="2">
        <v>691</v>
      </c>
      <c r="B49" s="2" t="s">
        <v>109</v>
      </c>
      <c r="C49" s="8">
        <f t="shared" si="1"/>
        <v>-26.18188677</v>
      </c>
      <c r="D49" s="2"/>
      <c r="E49" s="3">
        <v>0.0015837</v>
      </c>
      <c r="F49" s="2">
        <v>691</v>
      </c>
      <c r="G49" s="2" t="s">
        <v>109</v>
      </c>
      <c r="H49" s="2"/>
      <c r="I49" s="8">
        <f t="shared" si="2"/>
        <v>0</v>
      </c>
      <c r="J49" s="2"/>
      <c r="K49" s="3">
        <v>0.0015837</v>
      </c>
      <c r="L49" s="2"/>
      <c r="M49" s="9">
        <f>SUM(I49*0.3531)</f>
        <v>0</v>
      </c>
      <c r="N49" s="9"/>
      <c r="O49" s="8">
        <f t="shared" si="0"/>
        <v>-26.18188677</v>
      </c>
    </row>
    <row r="50" spans="1:15" ht="12.75">
      <c r="A50" s="2"/>
      <c r="B50" s="2"/>
      <c r="C50" s="8"/>
      <c r="D50" s="2"/>
      <c r="E50" s="14"/>
      <c r="F50" s="2"/>
      <c r="G50" s="2"/>
      <c r="H50" s="2"/>
      <c r="I50" s="8"/>
      <c r="J50" s="2"/>
      <c r="K50" s="14"/>
      <c r="L50" s="2"/>
      <c r="M50" s="9"/>
      <c r="N50" s="2"/>
      <c r="O50" s="8"/>
    </row>
    <row r="51" spans="1:15" ht="12.75">
      <c r="A51" s="2"/>
      <c r="B51" s="2"/>
      <c r="C51" s="8"/>
      <c r="D51" s="8"/>
      <c r="E51" s="3"/>
      <c r="F51" s="2"/>
      <c r="G51" s="2"/>
      <c r="H51" s="2"/>
      <c r="I51" s="8"/>
      <c r="J51" s="8"/>
      <c r="K51" s="3">
        <f>SUM(K3:K50)</f>
        <v>1</v>
      </c>
      <c r="L51" s="2"/>
      <c r="M51" s="9">
        <f>SUM(M8:M50)</f>
        <v>0</v>
      </c>
      <c r="N51" s="2"/>
      <c r="O51" s="10">
        <f>SUM(O3:O50)</f>
        <v>-16532.099999999995</v>
      </c>
    </row>
    <row r="52" spans="1:15" ht="12.75">
      <c r="A52" s="2"/>
      <c r="B52" s="2"/>
      <c r="C52" s="8">
        <f>SUM(C3:C50)</f>
        <v>-16532.099999999995</v>
      </c>
      <c r="D52" s="8"/>
      <c r="E52" s="3">
        <f>SUM(E3:E50)</f>
        <v>1</v>
      </c>
      <c r="F52" s="2"/>
      <c r="G52" s="2"/>
      <c r="H52" s="2"/>
      <c r="I52" s="8">
        <f>SUM(I3:I51)</f>
        <v>0</v>
      </c>
      <c r="J52" s="8"/>
      <c r="K52" s="3">
        <f>K51-K2</f>
        <v>0</v>
      </c>
      <c r="L52" s="2"/>
      <c r="M52" s="2"/>
      <c r="N52" s="2"/>
      <c r="O52" s="2"/>
    </row>
    <row r="53" spans="1:15" ht="12.75">
      <c r="A53" s="5"/>
      <c r="B53" s="5"/>
      <c r="C53" s="11"/>
      <c r="D53" s="5"/>
      <c r="E53" s="14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11"/>
      <c r="D54" s="5"/>
      <c r="E54" s="12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5"/>
      <c r="C55" s="11"/>
      <c r="D55" s="5"/>
      <c r="E55" s="12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11"/>
      <c r="D56" s="5"/>
      <c r="E56" s="12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5"/>
      <c r="C57" s="11"/>
      <c r="D57" s="5"/>
      <c r="E57" s="12"/>
      <c r="F57" s="5"/>
      <c r="G57" s="5"/>
      <c r="H57" s="5"/>
      <c r="I57" s="5"/>
      <c r="J57" s="5"/>
      <c r="K57" s="5"/>
      <c r="L57" s="5"/>
      <c r="M57" s="5"/>
      <c r="N57" s="5"/>
      <c r="O57" s="5"/>
    </row>
  </sheetData>
  <sheetProtection/>
  <printOptions/>
  <pageMargins left="0" right="0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7109375" style="0" customWidth="1"/>
    <col min="2" max="2" width="11.28125" style="0" bestFit="1" customWidth="1"/>
    <col min="3" max="3" width="10.57421875" style="0" bestFit="1" customWidth="1"/>
    <col min="4" max="4" width="1.28515625" style="0" customWidth="1"/>
    <col min="5" max="5" width="10.00390625" style="0" bestFit="1" customWidth="1"/>
    <col min="6" max="6" width="5.00390625" style="0" customWidth="1"/>
    <col min="7" max="7" width="9.57421875" style="0" bestFit="1" customWidth="1"/>
    <col min="8" max="8" width="3.8515625" style="0" customWidth="1"/>
    <col min="10" max="10" width="1.28515625" style="0" customWidth="1"/>
    <col min="11" max="11" width="10.00390625" style="0" bestFit="1" customWidth="1"/>
    <col min="12" max="12" width="1.28515625" style="0" customWidth="1"/>
    <col min="13" max="13" width="9.57421875" style="0" bestFit="1" customWidth="1"/>
    <col min="14" max="14" width="0.85546875" style="0" customWidth="1"/>
    <col min="15" max="15" width="13.57421875" style="0" bestFit="1" customWidth="1"/>
  </cols>
  <sheetData>
    <row r="1" spans="3:13" ht="12.75">
      <c r="C1" s="13" t="s">
        <v>100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9876.11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-2499.88146512711</v>
      </c>
      <c r="D3" s="2"/>
      <c r="E3" s="14">
        <v>0.253124101</v>
      </c>
      <c r="F3" s="2">
        <v>101</v>
      </c>
      <c r="G3" s="2" t="s">
        <v>0</v>
      </c>
      <c r="H3" s="2"/>
      <c r="I3" s="8">
        <f>-K3*$I$2</f>
        <v>0</v>
      </c>
      <c r="J3" s="2"/>
      <c r="K3" s="14">
        <v>0.253124101</v>
      </c>
      <c r="L3" s="2"/>
      <c r="M3" s="9"/>
      <c r="N3" s="9"/>
      <c r="O3" s="8">
        <f aca="true" t="shared" si="0" ref="O3:O47">SUM(C3+I3)</f>
        <v>-2499.88146512711</v>
      </c>
    </row>
    <row r="4" spans="1:15" ht="12.75">
      <c r="A4" s="2">
        <v>211</v>
      </c>
      <c r="B4" s="2" t="s">
        <v>39</v>
      </c>
      <c r="C4" s="8">
        <f aca="true" t="shared" si="1" ref="C4:C47">-E4*$C$2</f>
        <v>-7.6508643992400005</v>
      </c>
      <c r="D4" s="2"/>
      <c r="E4" s="14">
        <v>0.000774684</v>
      </c>
      <c r="F4" s="2">
        <v>211</v>
      </c>
      <c r="G4" s="2" t="s">
        <v>1</v>
      </c>
      <c r="H4" s="2"/>
      <c r="I4" s="8">
        <f aca="true" t="shared" si="2" ref="I4:I47">-K4*$I$2</f>
        <v>0</v>
      </c>
      <c r="J4" s="2"/>
      <c r="K4" s="14">
        <v>0.000774684</v>
      </c>
      <c r="L4" s="2"/>
      <c r="M4" s="9"/>
      <c r="N4" s="9"/>
      <c r="O4" s="8">
        <f t="shared" si="0"/>
        <v>-7.6508643992400005</v>
      </c>
    </row>
    <row r="5" spans="1:15" ht="12.75">
      <c r="A5" s="2">
        <v>212</v>
      </c>
      <c r="B5" s="2" t="s">
        <v>76</v>
      </c>
      <c r="C5" s="8">
        <f t="shared" si="1"/>
        <v>-0.7449055967500001</v>
      </c>
      <c r="D5" s="2"/>
      <c r="E5" s="14">
        <v>7.5425E-05</v>
      </c>
      <c r="F5" s="2">
        <v>212</v>
      </c>
      <c r="G5" s="2" t="s">
        <v>74</v>
      </c>
      <c r="H5" s="2"/>
      <c r="I5" s="8">
        <f t="shared" si="2"/>
        <v>0</v>
      </c>
      <c r="J5" s="2"/>
      <c r="K5" s="14">
        <v>7.5425E-05</v>
      </c>
      <c r="L5" s="2"/>
      <c r="M5" s="9"/>
      <c r="N5" s="9"/>
      <c r="O5" s="8">
        <f t="shared" si="0"/>
        <v>-0.7449055967500001</v>
      </c>
    </row>
    <row r="6" spans="1:15" ht="12.75">
      <c r="A6" s="2">
        <v>214</v>
      </c>
      <c r="B6" s="2" t="s">
        <v>35</v>
      </c>
      <c r="C6" s="8">
        <f t="shared" si="1"/>
        <v>-20.8048158038</v>
      </c>
      <c r="D6" s="2"/>
      <c r="E6" s="14">
        <v>0.00210658</v>
      </c>
      <c r="F6" s="2">
        <v>214</v>
      </c>
      <c r="G6" s="2" t="s">
        <v>0</v>
      </c>
      <c r="H6" s="2"/>
      <c r="I6" s="8">
        <f t="shared" si="2"/>
        <v>0</v>
      </c>
      <c r="J6" s="2"/>
      <c r="K6" s="14">
        <v>0.00210658</v>
      </c>
      <c r="L6" s="2"/>
      <c r="M6" s="9"/>
      <c r="N6" s="9"/>
      <c r="O6" s="8">
        <f t="shared" si="0"/>
        <v>-20.8048158038</v>
      </c>
    </row>
    <row r="7" spans="1:15" ht="12.75">
      <c r="A7" s="2">
        <v>514</v>
      </c>
      <c r="B7" s="2" t="s">
        <v>86</v>
      </c>
      <c r="C7" s="8">
        <f t="shared" si="1"/>
        <v>-66.96496385500001</v>
      </c>
      <c r="D7" s="2"/>
      <c r="E7" s="14">
        <v>0.0067805</v>
      </c>
      <c r="F7" s="2">
        <v>514</v>
      </c>
      <c r="G7" s="2" t="s">
        <v>82</v>
      </c>
      <c r="H7" s="2"/>
      <c r="I7" s="8">
        <f t="shared" si="2"/>
        <v>0</v>
      </c>
      <c r="J7" s="2"/>
      <c r="K7" s="14">
        <v>0.0067805</v>
      </c>
      <c r="L7" s="2"/>
      <c r="M7" s="9"/>
      <c r="N7" s="9"/>
      <c r="O7" s="8">
        <f t="shared" si="0"/>
        <v>-66.96496385500001</v>
      </c>
    </row>
    <row r="8" spans="1:15" ht="12.75">
      <c r="A8" s="2">
        <v>515</v>
      </c>
      <c r="B8" s="2" t="s">
        <v>87</v>
      </c>
      <c r="C8" s="8">
        <f t="shared" si="1"/>
        <v>-13.392992771000001</v>
      </c>
      <c r="D8" s="2"/>
      <c r="E8" s="14">
        <v>0.0013561</v>
      </c>
      <c r="F8" s="2">
        <v>515</v>
      </c>
      <c r="G8" s="2" t="s">
        <v>83</v>
      </c>
      <c r="H8" s="2"/>
      <c r="I8" s="8">
        <f t="shared" si="2"/>
        <v>0</v>
      </c>
      <c r="J8" s="2"/>
      <c r="K8" s="14">
        <v>0.0013561</v>
      </c>
      <c r="L8" s="2"/>
      <c r="M8" s="9">
        <f>SUM(I8*0.3531)</f>
        <v>0</v>
      </c>
      <c r="N8" s="9"/>
      <c r="O8" s="8">
        <f t="shared" si="0"/>
        <v>-13.392992771000001</v>
      </c>
    </row>
    <row r="9" spans="1:15" ht="12.75">
      <c r="A9" s="2">
        <v>516</v>
      </c>
      <c r="B9" s="2" t="s">
        <v>95</v>
      </c>
      <c r="C9" s="8">
        <f t="shared" si="1"/>
        <v>-103.52642183610001</v>
      </c>
      <c r="D9" s="2"/>
      <c r="E9" s="14">
        <v>0.01048251</v>
      </c>
      <c r="F9" s="2">
        <v>516</v>
      </c>
      <c r="G9" s="2" t="s">
        <v>90</v>
      </c>
      <c r="H9" s="2"/>
      <c r="I9" s="8">
        <f t="shared" si="2"/>
        <v>0</v>
      </c>
      <c r="J9" s="2"/>
      <c r="K9" s="14">
        <v>0.01048251</v>
      </c>
      <c r="L9" s="2"/>
      <c r="M9" s="9">
        <f aca="true" t="shared" si="3" ref="M9:M36">SUM(I9*0.3531)</f>
        <v>0</v>
      </c>
      <c r="N9" s="9"/>
      <c r="O9" s="8">
        <f t="shared" si="0"/>
        <v>-103.52642183610001</v>
      </c>
    </row>
    <row r="10" spans="1:15" ht="12.75">
      <c r="A10" s="2">
        <v>519</v>
      </c>
      <c r="B10" s="2" t="s">
        <v>101</v>
      </c>
      <c r="C10" s="8">
        <f t="shared" si="1"/>
        <v>-9.2101639027</v>
      </c>
      <c r="D10" s="2"/>
      <c r="E10" s="14">
        <v>0.00093257</v>
      </c>
      <c r="F10" s="2">
        <v>519</v>
      </c>
      <c r="G10" s="2" t="s">
        <v>99</v>
      </c>
      <c r="H10" s="2"/>
      <c r="I10" s="8">
        <f t="shared" si="2"/>
        <v>0</v>
      </c>
      <c r="J10" s="2"/>
      <c r="K10" s="14">
        <v>0.00093257</v>
      </c>
      <c r="L10" s="2"/>
      <c r="M10" s="9">
        <f t="shared" si="3"/>
        <v>0</v>
      </c>
      <c r="N10" s="9"/>
      <c r="O10" s="8">
        <f t="shared" si="0"/>
        <v>-9.2101639027</v>
      </c>
    </row>
    <row r="11" spans="1:15" ht="12.75">
      <c r="A11" s="2">
        <v>617</v>
      </c>
      <c r="B11" s="2" t="s">
        <v>40</v>
      </c>
      <c r="C11" s="8">
        <f t="shared" si="1"/>
        <v>-555.3138143189</v>
      </c>
      <c r="D11" s="2"/>
      <c r="E11" s="14">
        <v>0.05622799</v>
      </c>
      <c r="F11" s="2">
        <v>617</v>
      </c>
      <c r="G11" s="2" t="s">
        <v>2</v>
      </c>
      <c r="H11" s="2"/>
      <c r="I11" s="8">
        <f t="shared" si="2"/>
        <v>0</v>
      </c>
      <c r="J11" s="2"/>
      <c r="K11" s="14">
        <v>0.05622799</v>
      </c>
      <c r="L11" s="2"/>
      <c r="M11" s="9">
        <f t="shared" si="3"/>
        <v>0</v>
      </c>
      <c r="N11" s="9"/>
      <c r="O11" s="8">
        <f t="shared" si="0"/>
        <v>-555.3138143189</v>
      </c>
    </row>
    <row r="12" spans="1:15" ht="12.75">
      <c r="A12" s="2">
        <v>621</v>
      </c>
      <c r="B12" s="2" t="s">
        <v>41</v>
      </c>
      <c r="C12" s="8">
        <f t="shared" si="1"/>
        <v>-147.19640751190002</v>
      </c>
      <c r="D12" s="2"/>
      <c r="E12" s="14">
        <v>0.01490429</v>
      </c>
      <c r="F12" s="2">
        <v>621</v>
      </c>
      <c r="G12" s="2" t="s">
        <v>3</v>
      </c>
      <c r="H12" s="2"/>
      <c r="I12" s="8">
        <f t="shared" si="2"/>
        <v>0</v>
      </c>
      <c r="J12" s="2"/>
      <c r="K12" s="14">
        <v>0.01490429</v>
      </c>
      <c r="L12" s="2"/>
      <c r="M12" s="9">
        <f t="shared" si="3"/>
        <v>0</v>
      </c>
      <c r="N12" s="9"/>
      <c r="O12" s="8">
        <f t="shared" si="0"/>
        <v>-147.19640751190002</v>
      </c>
    </row>
    <row r="13" spans="1:15" ht="12.75">
      <c r="A13" s="2">
        <v>623</v>
      </c>
      <c r="B13" s="2" t="s">
        <v>88</v>
      </c>
      <c r="C13" s="8">
        <f t="shared" si="1"/>
        <v>-70.9869108914</v>
      </c>
      <c r="D13" s="2"/>
      <c r="E13" s="14">
        <v>0.00718774</v>
      </c>
      <c r="F13" s="2">
        <v>623</v>
      </c>
      <c r="G13" s="2" t="s">
        <v>9</v>
      </c>
      <c r="H13" s="2"/>
      <c r="I13" s="8">
        <f t="shared" si="2"/>
        <v>0</v>
      </c>
      <c r="J13" s="2"/>
      <c r="K13" s="14">
        <v>0.00718774</v>
      </c>
      <c r="L13" s="2"/>
      <c r="M13" s="9">
        <f t="shared" si="3"/>
        <v>0</v>
      </c>
      <c r="N13" s="9"/>
      <c r="O13" s="8">
        <f t="shared" si="0"/>
        <v>-70.9869108914</v>
      </c>
    </row>
    <row r="14" spans="1:15" ht="12.75">
      <c r="A14" s="2">
        <v>624</v>
      </c>
      <c r="B14" s="2" t="s">
        <v>42</v>
      </c>
      <c r="C14" s="8">
        <f t="shared" si="1"/>
        <v>-4.2899846618</v>
      </c>
      <c r="D14" s="2"/>
      <c r="E14" s="14">
        <v>0.00043438</v>
      </c>
      <c r="F14" s="2">
        <v>624</v>
      </c>
      <c r="G14" s="2" t="s">
        <v>4</v>
      </c>
      <c r="H14" s="2"/>
      <c r="I14" s="8">
        <f t="shared" si="2"/>
        <v>0</v>
      </c>
      <c r="J14" s="2"/>
      <c r="K14" s="14">
        <v>0.00043438</v>
      </c>
      <c r="L14" s="2"/>
      <c r="M14" s="9">
        <f t="shared" si="3"/>
        <v>0</v>
      </c>
      <c r="N14" s="9"/>
      <c r="O14" s="8">
        <f t="shared" si="0"/>
        <v>-4.2899846618</v>
      </c>
    </row>
    <row r="15" spans="1:15" ht="12.75">
      <c r="A15" s="2">
        <v>626</v>
      </c>
      <c r="B15" s="2" t="s">
        <v>43</v>
      </c>
      <c r="C15" s="8">
        <f t="shared" si="1"/>
        <v>-1.1349625612</v>
      </c>
      <c r="D15" s="2"/>
      <c r="E15" s="14">
        <v>0.00011492</v>
      </c>
      <c r="F15" s="2">
        <v>626</v>
      </c>
      <c r="G15" s="2" t="s">
        <v>5</v>
      </c>
      <c r="H15" s="2"/>
      <c r="I15" s="8">
        <f t="shared" si="2"/>
        <v>0</v>
      </c>
      <c r="J15" s="2"/>
      <c r="K15" s="14">
        <v>0.00011492</v>
      </c>
      <c r="L15" s="2"/>
      <c r="M15" s="9">
        <f t="shared" si="3"/>
        <v>0</v>
      </c>
      <c r="N15" s="9"/>
      <c r="O15" s="8">
        <f t="shared" si="0"/>
        <v>-1.1349625612</v>
      </c>
    </row>
    <row r="16" spans="1:15" ht="12.75">
      <c r="A16" s="2">
        <v>630</v>
      </c>
      <c r="B16" s="2" t="s">
        <v>45</v>
      </c>
      <c r="C16" s="8">
        <f t="shared" si="1"/>
        <v>-51.2202717708</v>
      </c>
      <c r="D16" s="2"/>
      <c r="E16" s="14">
        <v>0.00518628</v>
      </c>
      <c r="F16" s="2">
        <v>630</v>
      </c>
      <c r="G16" s="2" t="s">
        <v>7</v>
      </c>
      <c r="H16" s="2"/>
      <c r="I16" s="8">
        <f t="shared" si="2"/>
        <v>0</v>
      </c>
      <c r="J16" s="2"/>
      <c r="K16" s="14">
        <v>0.00518628</v>
      </c>
      <c r="L16" s="2"/>
      <c r="M16" s="9">
        <f t="shared" si="3"/>
        <v>0</v>
      </c>
      <c r="N16" s="9"/>
      <c r="O16" s="8">
        <f t="shared" si="0"/>
        <v>-51.2202717708</v>
      </c>
    </row>
    <row r="17" spans="1:15" ht="12.75">
      <c r="A17" s="2">
        <v>631</v>
      </c>
      <c r="B17" s="2" t="s">
        <v>46</v>
      </c>
      <c r="C17" s="8">
        <f t="shared" si="1"/>
        <v>-530.8727135742</v>
      </c>
      <c r="D17" s="2"/>
      <c r="E17" s="14">
        <v>0.05375322</v>
      </c>
      <c r="F17" s="2">
        <v>631</v>
      </c>
      <c r="G17" s="2" t="s">
        <v>8</v>
      </c>
      <c r="H17" s="2"/>
      <c r="I17" s="8">
        <f t="shared" si="2"/>
        <v>0</v>
      </c>
      <c r="J17" s="2"/>
      <c r="K17" s="14">
        <v>0.05375322</v>
      </c>
      <c r="L17" s="2"/>
      <c r="M17" s="9">
        <f t="shared" si="3"/>
        <v>0</v>
      </c>
      <c r="N17" s="9"/>
      <c r="O17" s="8">
        <f t="shared" si="0"/>
        <v>-530.8727135742</v>
      </c>
    </row>
    <row r="18" spans="1:15" ht="12.75">
      <c r="A18" s="2">
        <v>632</v>
      </c>
      <c r="B18" s="2" t="s">
        <v>47</v>
      </c>
      <c r="C18" s="8">
        <f t="shared" si="1"/>
        <v>-114.9980174066</v>
      </c>
      <c r="D18" s="2"/>
      <c r="E18" s="14">
        <v>0.01164406</v>
      </c>
      <c r="F18" s="2">
        <v>632</v>
      </c>
      <c r="G18" s="2" t="s">
        <v>9</v>
      </c>
      <c r="H18" s="2"/>
      <c r="I18" s="8">
        <f t="shared" si="2"/>
        <v>0</v>
      </c>
      <c r="J18" s="2"/>
      <c r="K18" s="14">
        <v>0.01164406</v>
      </c>
      <c r="L18" s="2"/>
      <c r="M18" s="9">
        <f t="shared" si="3"/>
        <v>0</v>
      </c>
      <c r="N18" s="9"/>
      <c r="O18" s="8">
        <f t="shared" si="0"/>
        <v>-114.9980174066</v>
      </c>
    </row>
    <row r="19" spans="1:15" ht="12.75">
      <c r="A19" s="2">
        <v>633</v>
      </c>
      <c r="B19" s="2" t="s">
        <v>48</v>
      </c>
      <c r="C19" s="8">
        <f t="shared" si="1"/>
        <v>-18.214213389700003</v>
      </c>
      <c r="D19" s="2"/>
      <c r="E19" s="14">
        <v>0.00184427</v>
      </c>
      <c r="F19" s="2">
        <v>633</v>
      </c>
      <c r="G19" s="2" t="s">
        <v>10</v>
      </c>
      <c r="H19" s="2"/>
      <c r="I19" s="8">
        <f t="shared" si="2"/>
        <v>0</v>
      </c>
      <c r="J19" s="2"/>
      <c r="K19" s="14">
        <v>0.00184427</v>
      </c>
      <c r="L19" s="2"/>
      <c r="M19" s="9">
        <f t="shared" si="3"/>
        <v>0</v>
      </c>
      <c r="N19" s="9"/>
      <c r="O19" s="8">
        <f t="shared" si="0"/>
        <v>-18.214213389700003</v>
      </c>
    </row>
    <row r="20" spans="1:15" ht="12.75">
      <c r="A20" s="2">
        <v>634</v>
      </c>
      <c r="B20" s="2" t="s">
        <v>49</v>
      </c>
      <c r="C20" s="8">
        <f t="shared" si="1"/>
        <v>-57.9507419747</v>
      </c>
      <c r="D20" s="2"/>
      <c r="E20" s="14">
        <v>0.00586777</v>
      </c>
      <c r="F20" s="2">
        <v>634</v>
      </c>
      <c r="G20" s="2" t="s">
        <v>11</v>
      </c>
      <c r="H20" s="2"/>
      <c r="I20" s="8">
        <f t="shared" si="2"/>
        <v>0</v>
      </c>
      <c r="J20" s="2"/>
      <c r="K20" s="14">
        <v>0.00586777</v>
      </c>
      <c r="L20" s="2"/>
      <c r="M20" s="9">
        <f t="shared" si="3"/>
        <v>0</v>
      </c>
      <c r="N20" s="9"/>
      <c r="O20" s="8">
        <f t="shared" si="0"/>
        <v>-57.9507419747</v>
      </c>
    </row>
    <row r="21" spans="1:15" ht="12.75">
      <c r="A21" s="2">
        <v>635</v>
      </c>
      <c r="B21" s="2" t="s">
        <v>50</v>
      </c>
      <c r="C21" s="8">
        <f t="shared" si="1"/>
        <v>-11.3454776458</v>
      </c>
      <c r="D21" s="2"/>
      <c r="E21" s="14">
        <v>0.00114878</v>
      </c>
      <c r="F21" s="2">
        <v>635</v>
      </c>
      <c r="G21" s="2" t="s">
        <v>12</v>
      </c>
      <c r="H21" s="2"/>
      <c r="I21" s="8">
        <f t="shared" si="2"/>
        <v>0</v>
      </c>
      <c r="J21" s="2"/>
      <c r="K21" s="14">
        <v>0.00114878</v>
      </c>
      <c r="L21" s="2"/>
      <c r="M21" s="9">
        <f t="shared" si="3"/>
        <v>0</v>
      </c>
      <c r="N21" s="9"/>
      <c r="O21" s="8">
        <f t="shared" si="0"/>
        <v>-11.3454776458</v>
      </c>
    </row>
    <row r="22" spans="1:15" ht="12.75">
      <c r="A22" s="2">
        <v>636</v>
      </c>
      <c r="B22" s="2" t="s">
        <v>51</v>
      </c>
      <c r="C22" s="8">
        <f t="shared" si="1"/>
        <v>-343.60329840960003</v>
      </c>
      <c r="D22" s="2"/>
      <c r="E22" s="14">
        <v>0.03479136</v>
      </c>
      <c r="F22" s="2">
        <v>636</v>
      </c>
      <c r="G22" s="2" t="s">
        <v>13</v>
      </c>
      <c r="H22" s="2"/>
      <c r="I22" s="8">
        <f t="shared" si="2"/>
        <v>0</v>
      </c>
      <c r="J22" s="2"/>
      <c r="K22" s="14">
        <v>0.03479136</v>
      </c>
      <c r="L22" s="2"/>
      <c r="M22" s="9">
        <f t="shared" si="3"/>
        <v>0</v>
      </c>
      <c r="N22" s="9"/>
      <c r="O22" s="8">
        <f t="shared" si="0"/>
        <v>-343.60329840960003</v>
      </c>
    </row>
    <row r="23" spans="1:15" ht="12.75">
      <c r="A23" s="2">
        <v>638</v>
      </c>
      <c r="B23" s="2" t="s">
        <v>52</v>
      </c>
      <c r="C23" s="8">
        <f t="shared" si="1"/>
        <v>-17.8103792518</v>
      </c>
      <c r="D23" s="2"/>
      <c r="E23" s="14">
        <v>0.00180338</v>
      </c>
      <c r="F23" s="2">
        <v>638</v>
      </c>
      <c r="G23" s="2" t="s">
        <v>14</v>
      </c>
      <c r="H23" s="2"/>
      <c r="I23" s="8">
        <f t="shared" si="2"/>
        <v>0</v>
      </c>
      <c r="J23" s="2"/>
      <c r="K23" s="14">
        <v>0.00180338</v>
      </c>
      <c r="L23" s="2"/>
      <c r="M23" s="9">
        <f t="shared" si="3"/>
        <v>0</v>
      </c>
      <c r="N23" s="9"/>
      <c r="O23" s="8">
        <f t="shared" si="0"/>
        <v>-17.8103792518</v>
      </c>
    </row>
    <row r="24" spans="1:15" ht="12.75">
      <c r="A24" s="2">
        <v>639</v>
      </c>
      <c r="B24" s="2" t="s">
        <v>53</v>
      </c>
      <c r="C24" s="8">
        <f t="shared" si="1"/>
        <v>-33.303724336500004</v>
      </c>
      <c r="D24" s="2"/>
      <c r="E24" s="14">
        <v>0.00337215</v>
      </c>
      <c r="F24" s="2">
        <v>639</v>
      </c>
      <c r="G24" s="2" t="s">
        <v>15</v>
      </c>
      <c r="H24" s="2"/>
      <c r="I24" s="8">
        <f t="shared" si="2"/>
        <v>0</v>
      </c>
      <c r="J24" s="2"/>
      <c r="K24" s="14">
        <v>0.00337215</v>
      </c>
      <c r="L24" s="2"/>
      <c r="M24" s="9">
        <f t="shared" si="3"/>
        <v>0</v>
      </c>
      <c r="N24" s="9"/>
      <c r="O24" s="8">
        <f t="shared" si="0"/>
        <v>-33.303724336500004</v>
      </c>
    </row>
    <row r="25" spans="1:15" ht="12.75">
      <c r="A25" s="2">
        <v>640</v>
      </c>
      <c r="B25" s="2" t="s">
        <v>54</v>
      </c>
      <c r="C25" s="8">
        <f t="shared" si="1"/>
        <v>-40.5860715672</v>
      </c>
      <c r="D25" s="2"/>
      <c r="E25" s="14">
        <v>0.00410952</v>
      </c>
      <c r="F25" s="2">
        <v>640</v>
      </c>
      <c r="G25" s="2" t="s">
        <v>16</v>
      </c>
      <c r="H25" s="2"/>
      <c r="I25" s="8">
        <f t="shared" si="2"/>
        <v>0</v>
      </c>
      <c r="J25" s="2"/>
      <c r="K25" s="14">
        <v>0.00410952</v>
      </c>
      <c r="L25" s="2"/>
      <c r="M25" s="9">
        <f t="shared" si="3"/>
        <v>0</v>
      </c>
      <c r="N25" s="9"/>
      <c r="O25" s="8">
        <f t="shared" si="0"/>
        <v>-40.5860715672</v>
      </c>
    </row>
    <row r="26" spans="1:15" ht="12.75">
      <c r="A26" s="2">
        <v>641</v>
      </c>
      <c r="B26" s="2" t="s">
        <v>72</v>
      </c>
      <c r="C26" s="8">
        <f t="shared" si="1"/>
        <v>-0.0337762962</v>
      </c>
      <c r="D26" s="2"/>
      <c r="E26" s="14">
        <v>3.42E-06</v>
      </c>
      <c r="F26" s="2">
        <v>641</v>
      </c>
      <c r="G26" s="2" t="s">
        <v>38</v>
      </c>
      <c r="H26" s="2"/>
      <c r="I26" s="8">
        <f t="shared" si="2"/>
        <v>0</v>
      </c>
      <c r="J26" s="2"/>
      <c r="K26" s="14">
        <v>3.42E-06</v>
      </c>
      <c r="L26" s="2"/>
      <c r="M26" s="9">
        <f t="shared" si="3"/>
        <v>0</v>
      </c>
      <c r="N26" s="9"/>
      <c r="O26" s="8">
        <f t="shared" si="0"/>
        <v>-0.0337762962</v>
      </c>
    </row>
    <row r="27" spans="1:15" ht="12.75">
      <c r="A27" s="2">
        <v>642</v>
      </c>
      <c r="B27" s="2" t="s">
        <v>55</v>
      </c>
      <c r="C27" s="8">
        <f t="shared" si="1"/>
        <v>-5.962306368100001</v>
      </c>
      <c r="D27" s="2"/>
      <c r="E27" s="14">
        <v>0.00060371</v>
      </c>
      <c r="F27" s="2">
        <v>642</v>
      </c>
      <c r="G27" s="2" t="s">
        <v>17</v>
      </c>
      <c r="H27" s="2"/>
      <c r="I27" s="8">
        <f t="shared" si="2"/>
        <v>0</v>
      </c>
      <c r="J27" s="2"/>
      <c r="K27" s="14">
        <v>0.00060371</v>
      </c>
      <c r="L27" s="2"/>
      <c r="M27" s="9">
        <f t="shared" si="3"/>
        <v>0</v>
      </c>
      <c r="N27" s="9"/>
      <c r="O27" s="8">
        <f t="shared" si="0"/>
        <v>-5.962306368100001</v>
      </c>
    </row>
    <row r="28" spans="1:15" ht="12.75">
      <c r="A28" s="2">
        <v>643</v>
      </c>
      <c r="B28" s="2" t="s">
        <v>56</v>
      </c>
      <c r="C28" s="8">
        <f t="shared" si="1"/>
        <v>-14.889420958200002</v>
      </c>
      <c r="D28" s="2"/>
      <c r="E28" s="14">
        <v>0.00150762</v>
      </c>
      <c r="F28" s="2">
        <v>643</v>
      </c>
      <c r="G28" s="2" t="s">
        <v>18</v>
      </c>
      <c r="H28" s="2"/>
      <c r="I28" s="8">
        <f t="shared" si="2"/>
        <v>0</v>
      </c>
      <c r="J28" s="2"/>
      <c r="K28" s="14">
        <v>0.00150762</v>
      </c>
      <c r="L28" s="2"/>
      <c r="M28" s="9">
        <f t="shared" si="3"/>
        <v>0</v>
      </c>
      <c r="N28" s="9"/>
      <c r="O28" s="8">
        <f t="shared" si="0"/>
        <v>-14.889420958200002</v>
      </c>
    </row>
    <row r="29" spans="1:15" ht="12.75">
      <c r="A29" s="2">
        <v>644</v>
      </c>
      <c r="B29" s="2" t="s">
        <v>57</v>
      </c>
      <c r="C29" s="8">
        <f t="shared" si="1"/>
        <v>-15.175630626</v>
      </c>
      <c r="D29" s="2"/>
      <c r="E29" s="14">
        <v>0.0015366</v>
      </c>
      <c r="F29" s="2">
        <v>644</v>
      </c>
      <c r="G29" s="2" t="s">
        <v>19</v>
      </c>
      <c r="H29" s="2"/>
      <c r="I29" s="8">
        <f t="shared" si="2"/>
        <v>0</v>
      </c>
      <c r="J29" s="2"/>
      <c r="K29" s="14">
        <v>0.0015366</v>
      </c>
      <c r="L29" s="2"/>
      <c r="M29" s="9">
        <f t="shared" si="3"/>
        <v>0</v>
      </c>
      <c r="N29" s="9"/>
      <c r="O29" s="8">
        <f t="shared" si="0"/>
        <v>-15.175630626</v>
      </c>
    </row>
    <row r="30" spans="1:15" ht="12.75">
      <c r="A30" s="2">
        <v>645</v>
      </c>
      <c r="B30" s="2" t="s">
        <v>58</v>
      </c>
      <c r="C30" s="8">
        <f t="shared" si="1"/>
        <v>-5.9535166302</v>
      </c>
      <c r="D30" s="2"/>
      <c r="E30" s="14">
        <v>0.00060282</v>
      </c>
      <c r="F30" s="2">
        <v>645</v>
      </c>
      <c r="G30" s="2" t="s">
        <v>20</v>
      </c>
      <c r="H30" s="2"/>
      <c r="I30" s="8">
        <f t="shared" si="2"/>
        <v>0</v>
      </c>
      <c r="J30" s="2"/>
      <c r="K30" s="14">
        <v>0.00060282</v>
      </c>
      <c r="L30" s="2"/>
      <c r="M30" s="9">
        <f t="shared" si="3"/>
        <v>0</v>
      </c>
      <c r="N30" s="9"/>
      <c r="O30" s="8">
        <f t="shared" si="0"/>
        <v>-5.9535166302</v>
      </c>
    </row>
    <row r="31" spans="1:15" ht="12.75">
      <c r="A31" s="2">
        <v>646</v>
      </c>
      <c r="B31" s="2" t="s">
        <v>59</v>
      </c>
      <c r="C31" s="8">
        <f t="shared" si="1"/>
        <v>-42.979053020200006</v>
      </c>
      <c r="D31" s="2"/>
      <c r="E31" s="14">
        <v>0.00435182</v>
      </c>
      <c r="F31" s="2">
        <v>646</v>
      </c>
      <c r="G31" s="2" t="s">
        <v>21</v>
      </c>
      <c r="H31" s="2"/>
      <c r="I31" s="8">
        <f t="shared" si="2"/>
        <v>0</v>
      </c>
      <c r="J31" s="2"/>
      <c r="K31" s="14">
        <v>0.00435182</v>
      </c>
      <c r="L31" s="2"/>
      <c r="M31" s="9">
        <f t="shared" si="3"/>
        <v>0</v>
      </c>
      <c r="N31" s="9"/>
      <c r="O31" s="8">
        <f t="shared" si="0"/>
        <v>-42.979053020200006</v>
      </c>
    </row>
    <row r="32" spans="1:15" ht="12.75">
      <c r="A32" s="2">
        <v>647</v>
      </c>
      <c r="B32" s="2" t="s">
        <v>60</v>
      </c>
      <c r="C32" s="8">
        <f t="shared" si="1"/>
        <v>-63.06755456570001</v>
      </c>
      <c r="D32" s="2"/>
      <c r="E32" s="14">
        <v>0.00638587</v>
      </c>
      <c r="F32" s="2">
        <v>647</v>
      </c>
      <c r="G32" s="2" t="s">
        <v>22</v>
      </c>
      <c r="H32" s="2"/>
      <c r="I32" s="8">
        <f t="shared" si="2"/>
        <v>0</v>
      </c>
      <c r="J32" s="2"/>
      <c r="K32" s="14">
        <v>0.00638587</v>
      </c>
      <c r="L32" s="2"/>
      <c r="M32" s="9">
        <f t="shared" si="3"/>
        <v>0</v>
      </c>
      <c r="N32" s="9"/>
      <c r="O32" s="8">
        <f t="shared" si="0"/>
        <v>-63.06755456570001</v>
      </c>
    </row>
    <row r="33" spans="1:15" ht="12.75">
      <c r="A33" s="2">
        <v>648</v>
      </c>
      <c r="B33" s="2" t="s">
        <v>61</v>
      </c>
      <c r="C33" s="8">
        <f t="shared" si="1"/>
        <v>-23.6567400885</v>
      </c>
      <c r="D33" s="2"/>
      <c r="E33" s="14">
        <v>0.00239535</v>
      </c>
      <c r="F33" s="2">
        <v>648</v>
      </c>
      <c r="G33" s="2" t="s">
        <v>23</v>
      </c>
      <c r="H33" s="2"/>
      <c r="I33" s="8">
        <f t="shared" si="2"/>
        <v>0</v>
      </c>
      <c r="J33" s="2"/>
      <c r="K33" s="14">
        <v>0.00239535</v>
      </c>
      <c r="L33" s="2"/>
      <c r="M33" s="9">
        <f t="shared" si="3"/>
        <v>0</v>
      </c>
      <c r="N33" s="9"/>
      <c r="O33" s="8">
        <f t="shared" si="0"/>
        <v>-23.6567400885</v>
      </c>
    </row>
    <row r="34" spans="1:15" ht="12.75">
      <c r="A34" s="2">
        <v>649</v>
      </c>
      <c r="B34" s="2" t="s">
        <v>106</v>
      </c>
      <c r="C34" s="8">
        <f t="shared" si="1"/>
        <v>-256.3710754181</v>
      </c>
      <c r="D34" s="2"/>
      <c r="E34" s="14">
        <v>0.02595871</v>
      </c>
      <c r="F34" s="2">
        <v>649</v>
      </c>
      <c r="G34" s="2" t="s">
        <v>102</v>
      </c>
      <c r="H34" s="2"/>
      <c r="I34" s="8">
        <f t="shared" si="2"/>
        <v>0</v>
      </c>
      <c r="J34" s="2"/>
      <c r="K34" s="14">
        <v>0.02595871</v>
      </c>
      <c r="L34" s="2"/>
      <c r="M34" s="9">
        <f t="shared" si="3"/>
        <v>0</v>
      </c>
      <c r="N34" s="9"/>
      <c r="O34" s="8">
        <f>SUM(C34+I34)</f>
        <v>-256.3710754181</v>
      </c>
    </row>
    <row r="35" spans="1:15" ht="12.75">
      <c r="A35" s="2">
        <v>650</v>
      </c>
      <c r="B35" s="2" t="s">
        <v>62</v>
      </c>
      <c r="C35" s="8">
        <f t="shared" si="1"/>
        <v>-277.6464878634</v>
      </c>
      <c r="D35" s="2"/>
      <c r="E35" s="14">
        <v>0.02811294</v>
      </c>
      <c r="F35" s="2">
        <v>650</v>
      </c>
      <c r="G35" s="2" t="s">
        <v>24</v>
      </c>
      <c r="H35" s="2"/>
      <c r="I35" s="8">
        <f t="shared" si="2"/>
        <v>0</v>
      </c>
      <c r="J35" s="2"/>
      <c r="K35" s="14">
        <v>0.02811294</v>
      </c>
      <c r="L35" s="2"/>
      <c r="M35" s="9">
        <f t="shared" si="3"/>
        <v>0</v>
      </c>
      <c r="N35" s="9"/>
      <c r="O35" s="8">
        <f t="shared" si="0"/>
        <v>-277.6464878634</v>
      </c>
    </row>
    <row r="36" spans="1:15" ht="12.75">
      <c r="A36" s="2">
        <v>651</v>
      </c>
      <c r="B36" s="2" t="s">
        <v>77</v>
      </c>
      <c r="C36" s="8">
        <f t="shared" si="1"/>
        <v>-2.7866431976</v>
      </c>
      <c r="D36" s="2"/>
      <c r="E36" s="14">
        <v>0.00028216</v>
      </c>
      <c r="F36" s="2">
        <v>651</v>
      </c>
      <c r="G36" s="2" t="s">
        <v>94</v>
      </c>
      <c r="H36" s="2"/>
      <c r="I36" s="8">
        <f t="shared" si="2"/>
        <v>0</v>
      </c>
      <c r="J36" s="2"/>
      <c r="K36" s="14">
        <v>0.00028216</v>
      </c>
      <c r="L36" s="2"/>
      <c r="M36" s="9">
        <f t="shared" si="3"/>
        <v>0</v>
      </c>
      <c r="N36" s="9"/>
      <c r="O36" s="8">
        <f t="shared" si="0"/>
        <v>-2.7866431976</v>
      </c>
    </row>
    <row r="37" spans="1:15" ht="12.75">
      <c r="A37" s="2">
        <v>652</v>
      </c>
      <c r="B37" s="2" t="s">
        <v>63</v>
      </c>
      <c r="C37" s="8">
        <f t="shared" si="1"/>
        <v>-2363.329420336</v>
      </c>
      <c r="D37" s="2"/>
      <c r="E37" s="14">
        <v>0.2392976</v>
      </c>
      <c r="F37" s="2">
        <v>652</v>
      </c>
      <c r="G37" s="2" t="s">
        <v>25</v>
      </c>
      <c r="H37" s="2"/>
      <c r="I37" s="8">
        <f t="shared" si="2"/>
        <v>0</v>
      </c>
      <c r="J37" s="2"/>
      <c r="K37" s="14">
        <v>0.2392976</v>
      </c>
      <c r="L37" s="2"/>
      <c r="M37" s="9"/>
      <c r="N37" s="9"/>
      <c r="O37" s="8">
        <f t="shared" si="0"/>
        <v>-2363.329420336</v>
      </c>
    </row>
    <row r="38" spans="1:15" ht="12.75">
      <c r="A38" s="2">
        <v>653</v>
      </c>
      <c r="B38" s="2" t="s">
        <v>64</v>
      </c>
      <c r="C38" s="8">
        <f t="shared" si="1"/>
        <v>-624.7914580801001</v>
      </c>
      <c r="D38" s="2"/>
      <c r="E38" s="14">
        <v>0.06326291</v>
      </c>
      <c r="F38" s="2">
        <v>653</v>
      </c>
      <c r="G38" s="2" t="s">
        <v>26</v>
      </c>
      <c r="H38" s="2"/>
      <c r="I38" s="8">
        <f t="shared" si="2"/>
        <v>0</v>
      </c>
      <c r="J38" s="2"/>
      <c r="K38" s="14">
        <v>0.06326291</v>
      </c>
      <c r="L38" s="2"/>
      <c r="M38" s="9"/>
      <c r="N38" s="9"/>
      <c r="O38" s="8">
        <f t="shared" si="0"/>
        <v>-624.7914580801001</v>
      </c>
    </row>
    <row r="39" spans="1:15" ht="12.75">
      <c r="A39" s="2">
        <v>654</v>
      </c>
      <c r="B39" s="2" t="s">
        <v>65</v>
      </c>
      <c r="C39" s="8">
        <f t="shared" si="1"/>
        <v>-371.4509657766</v>
      </c>
      <c r="D39" s="2"/>
      <c r="E39" s="14">
        <v>0.03761106</v>
      </c>
      <c r="F39" s="2">
        <v>654</v>
      </c>
      <c r="G39" s="2" t="s">
        <v>27</v>
      </c>
      <c r="H39" s="2"/>
      <c r="I39" s="8">
        <f t="shared" si="2"/>
        <v>0</v>
      </c>
      <c r="J39" s="2"/>
      <c r="K39" s="14">
        <v>0.03761106</v>
      </c>
      <c r="L39" s="2"/>
      <c r="M39" s="9"/>
      <c r="N39" s="9"/>
      <c r="O39" s="8">
        <f t="shared" si="0"/>
        <v>-371.4509657766</v>
      </c>
    </row>
    <row r="40" spans="1:15" ht="12.75">
      <c r="A40" s="2">
        <v>658</v>
      </c>
      <c r="B40" s="2" t="s">
        <v>66</v>
      </c>
      <c r="C40" s="8">
        <f t="shared" si="1"/>
        <v>-398.89687298880006</v>
      </c>
      <c r="D40" s="2"/>
      <c r="E40" s="14">
        <v>0.04039008</v>
      </c>
      <c r="F40" s="2">
        <v>658</v>
      </c>
      <c r="G40" s="2" t="s">
        <v>28</v>
      </c>
      <c r="H40" s="2"/>
      <c r="I40" s="8">
        <f t="shared" si="2"/>
        <v>0</v>
      </c>
      <c r="J40" s="2"/>
      <c r="K40" s="14">
        <v>0.04039008</v>
      </c>
      <c r="L40" s="2"/>
      <c r="M40" s="9"/>
      <c r="N40" s="9"/>
      <c r="O40" s="8">
        <f t="shared" si="0"/>
        <v>-398.89687298880006</v>
      </c>
    </row>
    <row r="41" spans="1:15" ht="12.75">
      <c r="A41" s="2">
        <v>659</v>
      </c>
      <c r="B41" s="2" t="s">
        <v>67</v>
      </c>
      <c r="C41" s="8">
        <f t="shared" si="1"/>
        <v>-146.6398887134</v>
      </c>
      <c r="D41" s="2"/>
      <c r="E41" s="14">
        <v>0.01484794</v>
      </c>
      <c r="F41" s="2">
        <v>659</v>
      </c>
      <c r="G41" s="2" t="s">
        <v>29</v>
      </c>
      <c r="H41" s="2"/>
      <c r="I41" s="8">
        <f t="shared" si="2"/>
        <v>0</v>
      </c>
      <c r="J41" s="2"/>
      <c r="K41" s="14">
        <v>0.01484794</v>
      </c>
      <c r="L41" s="2"/>
      <c r="M41" s="9"/>
      <c r="N41" s="9"/>
      <c r="O41" s="8">
        <f t="shared" si="0"/>
        <v>-146.6398887134</v>
      </c>
    </row>
    <row r="42" spans="1:15" ht="12.75">
      <c r="A42" s="2">
        <v>660</v>
      </c>
      <c r="B42" s="2" t="s">
        <v>68</v>
      </c>
      <c r="C42" s="8">
        <f t="shared" si="1"/>
        <v>-132.0367761841</v>
      </c>
      <c r="D42" s="2"/>
      <c r="E42" s="14">
        <v>0.01336931</v>
      </c>
      <c r="F42" s="2">
        <v>660</v>
      </c>
      <c r="G42" s="2" t="s">
        <v>30</v>
      </c>
      <c r="H42" s="2"/>
      <c r="I42" s="8">
        <f t="shared" si="2"/>
        <v>0</v>
      </c>
      <c r="J42" s="2"/>
      <c r="K42" s="14">
        <v>0.01336931</v>
      </c>
      <c r="L42" s="2"/>
      <c r="M42" s="9">
        <f>SUM(I42*0.3531)</f>
        <v>0</v>
      </c>
      <c r="N42" s="9">
        <f>SUM(J42*0.354)</f>
        <v>0</v>
      </c>
      <c r="O42" s="8">
        <f t="shared" si="0"/>
        <v>-132.0367761841</v>
      </c>
    </row>
    <row r="43" spans="1:15" ht="12.75">
      <c r="A43" s="2">
        <v>662</v>
      </c>
      <c r="B43" s="2" t="s">
        <v>97</v>
      </c>
      <c r="C43" s="8">
        <f t="shared" si="1"/>
        <v>-12.487155961800001</v>
      </c>
      <c r="D43" s="2"/>
      <c r="E43" s="14">
        <v>0.00126438</v>
      </c>
      <c r="F43" s="2">
        <v>662</v>
      </c>
      <c r="G43" s="2" t="s">
        <v>93</v>
      </c>
      <c r="H43" s="2"/>
      <c r="I43" s="8">
        <f t="shared" si="2"/>
        <v>0</v>
      </c>
      <c r="J43" s="2"/>
      <c r="K43" s="14">
        <v>0.00126438</v>
      </c>
      <c r="L43" s="2"/>
      <c r="M43" s="9">
        <f>SUM(I43*0.3531)</f>
        <v>0</v>
      </c>
      <c r="N43" s="9"/>
      <c r="O43" s="8">
        <f t="shared" si="0"/>
        <v>-12.487155961800001</v>
      </c>
    </row>
    <row r="44" spans="1:15" ht="12.75">
      <c r="A44" s="2">
        <v>663</v>
      </c>
      <c r="B44" s="2" t="s">
        <v>69</v>
      </c>
      <c r="C44" s="8">
        <f t="shared" si="1"/>
        <v>-133.3823961716</v>
      </c>
      <c r="D44" s="2"/>
      <c r="E44" s="14">
        <v>0.01350556</v>
      </c>
      <c r="F44" s="2">
        <v>663</v>
      </c>
      <c r="G44" s="2" t="s">
        <v>31</v>
      </c>
      <c r="H44" s="2"/>
      <c r="I44" s="8">
        <f t="shared" si="2"/>
        <v>0</v>
      </c>
      <c r="J44" s="2"/>
      <c r="K44" s="14">
        <v>0.01350556</v>
      </c>
      <c r="L44" s="2"/>
      <c r="M44" s="9">
        <f>SUM(I44*0.3531)</f>
        <v>0</v>
      </c>
      <c r="N44" s="9">
        <f>SUM(J44*0.354)</f>
        <v>0</v>
      </c>
      <c r="O44" s="8">
        <f t="shared" si="0"/>
        <v>-133.3823961716</v>
      </c>
    </row>
    <row r="45" spans="1:15" ht="12.75">
      <c r="A45" s="2">
        <v>666</v>
      </c>
      <c r="B45" s="2" t="s">
        <v>71</v>
      </c>
      <c r="C45" s="8">
        <f t="shared" si="1"/>
        <v>-64.9174487298</v>
      </c>
      <c r="D45" s="2"/>
      <c r="E45" s="14">
        <v>0.00657318</v>
      </c>
      <c r="F45" s="2">
        <v>666</v>
      </c>
      <c r="G45" s="2" t="s">
        <v>32</v>
      </c>
      <c r="H45" s="2"/>
      <c r="I45" s="8">
        <f t="shared" si="2"/>
        <v>0</v>
      </c>
      <c r="J45" s="2"/>
      <c r="K45" s="14">
        <v>0.00657318</v>
      </c>
      <c r="L45" s="2"/>
      <c r="M45" s="9">
        <f>SUM(I45*0.3531)</f>
        <v>0</v>
      </c>
      <c r="N45" s="9">
        <f>SUM(J45*0.354)</f>
        <v>0</v>
      </c>
      <c r="O45" s="8">
        <f t="shared" si="0"/>
        <v>-64.9174487298</v>
      </c>
    </row>
    <row r="46" spans="1:15" ht="12.75">
      <c r="A46" s="2">
        <v>683</v>
      </c>
      <c r="B46" s="2" t="s">
        <v>70</v>
      </c>
      <c r="C46" s="8">
        <f t="shared" si="1"/>
        <v>-0.31781321980000005</v>
      </c>
      <c r="D46" s="2"/>
      <c r="E46" s="14">
        <v>3.218E-05</v>
      </c>
      <c r="F46" s="2">
        <v>683</v>
      </c>
      <c r="G46" s="2" t="s">
        <v>33</v>
      </c>
      <c r="H46" s="2"/>
      <c r="I46" s="8">
        <f t="shared" si="2"/>
        <v>0</v>
      </c>
      <c r="J46" s="2"/>
      <c r="K46" s="14">
        <v>3.218E-05</v>
      </c>
      <c r="L46" s="2"/>
      <c r="M46" s="9">
        <f>SUM(I46*0.3531)</f>
        <v>0</v>
      </c>
      <c r="N46" s="9">
        <f>SUM(J46*0.354)</f>
        <v>0</v>
      </c>
      <c r="O46" s="8">
        <f t="shared" si="0"/>
        <v>-0.31781321980000005</v>
      </c>
    </row>
    <row r="47" spans="1:15" ht="12.75">
      <c r="A47" s="2">
        <v>688</v>
      </c>
      <c r="B47" s="2" t="s">
        <v>73</v>
      </c>
      <c r="C47" s="8">
        <f t="shared" si="1"/>
        <v>-198.33401624200002</v>
      </c>
      <c r="D47" s="2"/>
      <c r="E47" s="14">
        <v>0.0200822</v>
      </c>
      <c r="F47" s="2">
        <v>688</v>
      </c>
      <c r="G47" s="2" t="s">
        <v>37</v>
      </c>
      <c r="H47" s="2"/>
      <c r="I47" s="8">
        <f t="shared" si="2"/>
        <v>0</v>
      </c>
      <c r="J47" s="2"/>
      <c r="K47" s="14">
        <v>0.0200822</v>
      </c>
      <c r="L47" s="2"/>
      <c r="M47" s="9"/>
      <c r="N47" s="2"/>
      <c r="O47" s="8">
        <f t="shared" si="0"/>
        <v>-198.33401624200002</v>
      </c>
    </row>
    <row r="48" spans="1:15" ht="12.75">
      <c r="A48" s="2"/>
      <c r="B48" s="2"/>
      <c r="C48" s="8"/>
      <c r="D48" s="8"/>
      <c r="E48" s="3"/>
      <c r="F48" s="2"/>
      <c r="G48" s="2"/>
      <c r="H48" s="2"/>
      <c r="I48" s="8"/>
      <c r="J48" s="8"/>
      <c r="K48" s="3">
        <f>SUM(K3:K47)</f>
        <v>1</v>
      </c>
      <c r="L48" s="2"/>
      <c r="M48" s="9">
        <f>SUM(I48*0.3519)</f>
        <v>0</v>
      </c>
      <c r="N48" s="2"/>
      <c r="O48" s="10">
        <f>SUM(O3:O47)</f>
        <v>-9876.110000000004</v>
      </c>
    </row>
    <row r="49" spans="1:15" ht="12.75">
      <c r="A49" s="2"/>
      <c r="B49" s="2"/>
      <c r="C49" s="8">
        <f>SUM(C3:C47)</f>
        <v>-9876.110000000004</v>
      </c>
      <c r="D49" s="8"/>
      <c r="E49" s="14">
        <f>SUM(E3:E47)</f>
        <v>1</v>
      </c>
      <c r="F49" s="2"/>
      <c r="G49" s="2"/>
      <c r="H49" s="2"/>
      <c r="I49" s="8">
        <f>SUM(I3:I48)</f>
        <v>0</v>
      </c>
      <c r="J49" s="8"/>
      <c r="K49" s="3">
        <f>K48-K2</f>
        <v>0</v>
      </c>
      <c r="L49" s="2"/>
      <c r="M49" s="2"/>
      <c r="N49" s="2"/>
      <c r="O49" s="2"/>
    </row>
    <row r="50" spans="1:15" ht="12.75">
      <c r="A50" s="5"/>
      <c r="B50" s="5"/>
      <c r="C50" s="11"/>
      <c r="D50" s="5"/>
      <c r="E50" s="14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11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11"/>
      <c r="D53" s="5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11"/>
      <c r="D54" s="5"/>
      <c r="E54" s="12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sheetProtection/>
  <printOptions/>
  <pageMargins left="0" right="0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I2" sqref="I2"/>
    </sheetView>
  </sheetViews>
  <sheetFormatPr defaultColWidth="9.140625" defaultRowHeight="12.75"/>
  <cols>
    <col min="2" max="2" width="11.28125" style="0" bestFit="1" customWidth="1"/>
    <col min="3" max="3" width="9.7109375" style="0" bestFit="1" customWidth="1"/>
    <col min="4" max="4" width="0.85546875" style="0" customWidth="1"/>
    <col min="5" max="5" width="10.00390625" style="0" bestFit="1" customWidth="1"/>
    <col min="6" max="6" width="3.8515625" style="0" customWidth="1"/>
    <col min="8" max="8" width="2.421875" style="0" customWidth="1"/>
    <col min="9" max="9" width="9.140625" style="0" customWidth="1"/>
    <col min="10" max="10" width="0.5625" style="0" customWidth="1"/>
    <col min="11" max="11" width="10.00390625" style="0" bestFit="1" customWidth="1"/>
    <col min="12" max="12" width="0.2890625" style="0" customWidth="1"/>
    <col min="13" max="13" width="9.57421875" style="0" bestFit="1" customWidth="1"/>
    <col min="14" max="14" width="0.42578125" style="0" customWidth="1"/>
    <col min="15" max="15" width="12.57421875" style="0" bestFit="1" customWidth="1"/>
  </cols>
  <sheetData>
    <row r="1" spans="3:13" ht="12.75">
      <c r="C1" s="13" t="s">
        <v>98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2796.94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-705.72493287086</v>
      </c>
      <c r="D3" s="2"/>
      <c r="E3" s="14">
        <v>0.252320369</v>
      </c>
      <c r="F3" s="2">
        <v>101</v>
      </c>
      <c r="G3" s="2" t="s">
        <v>35</v>
      </c>
      <c r="H3" s="2"/>
      <c r="I3" s="8">
        <f>-K3*$I$2</f>
        <v>0</v>
      </c>
      <c r="J3" s="2"/>
      <c r="K3" s="14">
        <v>0.252320369</v>
      </c>
      <c r="L3" s="2"/>
      <c r="M3" s="9"/>
      <c r="N3" s="9"/>
      <c r="O3" s="8">
        <f aca="true" t="shared" si="0" ref="O3:O46">SUM(C3+I3)</f>
        <v>-705.72493287086</v>
      </c>
    </row>
    <row r="4" spans="1:15" ht="12.75">
      <c r="A4" s="2">
        <v>211</v>
      </c>
      <c r="B4" s="2" t="s">
        <v>39</v>
      </c>
      <c r="C4" s="8">
        <f aca="true" t="shared" si="1" ref="C4:C46">-E4*$C$2</f>
        <v>-2.16185561584</v>
      </c>
      <c r="D4" s="2"/>
      <c r="E4" s="14">
        <v>0.000772936</v>
      </c>
      <c r="F4" s="2">
        <v>211</v>
      </c>
      <c r="G4" s="2" t="s">
        <v>39</v>
      </c>
      <c r="H4" s="2"/>
      <c r="I4" s="8">
        <f aca="true" t="shared" si="2" ref="I4:I46">-K4*$I$2</f>
        <v>0</v>
      </c>
      <c r="J4" s="2"/>
      <c r="K4" s="14">
        <v>0.000772936</v>
      </c>
      <c r="L4" s="2"/>
      <c r="M4" s="9"/>
      <c r="N4" s="9"/>
      <c r="O4" s="8">
        <f t="shared" si="0"/>
        <v>-2.16185561584</v>
      </c>
    </row>
    <row r="5" spans="1:15" ht="12.75">
      <c r="A5" s="2">
        <v>212</v>
      </c>
      <c r="B5" s="2" t="s">
        <v>76</v>
      </c>
      <c r="C5" s="8">
        <f t="shared" si="1"/>
        <v>-0.21045854724000002</v>
      </c>
      <c r="D5" s="2"/>
      <c r="E5" s="14">
        <v>7.5246E-05</v>
      </c>
      <c r="F5" s="2">
        <v>212</v>
      </c>
      <c r="G5" s="2" t="s">
        <v>76</v>
      </c>
      <c r="H5" s="2"/>
      <c r="I5" s="8">
        <f t="shared" si="2"/>
        <v>0</v>
      </c>
      <c r="J5" s="2"/>
      <c r="K5" s="14">
        <v>7.5246E-05</v>
      </c>
      <c r="L5" s="2"/>
      <c r="M5" s="9"/>
      <c r="N5" s="9"/>
      <c r="O5" s="8">
        <f t="shared" si="0"/>
        <v>-0.21045854724000002</v>
      </c>
    </row>
    <row r="6" spans="1:15" ht="12.75">
      <c r="A6" s="2">
        <v>214</v>
      </c>
      <c r="B6" s="2" t="s">
        <v>35</v>
      </c>
      <c r="C6" s="8">
        <f t="shared" si="1"/>
        <v>-5.8785777256600005</v>
      </c>
      <c r="D6" s="2"/>
      <c r="E6" s="14">
        <v>0.002101789</v>
      </c>
      <c r="F6" s="2">
        <v>214</v>
      </c>
      <c r="G6" s="2" t="s">
        <v>35</v>
      </c>
      <c r="H6" s="2"/>
      <c r="I6" s="8">
        <f t="shared" si="2"/>
        <v>0</v>
      </c>
      <c r="J6" s="2"/>
      <c r="K6" s="14">
        <v>0.002101789</v>
      </c>
      <c r="L6" s="2"/>
      <c r="M6" s="9"/>
      <c r="N6" s="9"/>
      <c r="O6" s="8">
        <f t="shared" si="0"/>
        <v>-5.8785777256600005</v>
      </c>
    </row>
    <row r="7" spans="1:15" ht="12.75">
      <c r="A7" s="2">
        <v>514</v>
      </c>
      <c r="B7" s="2" t="s">
        <v>86</v>
      </c>
      <c r="C7" s="8">
        <f t="shared" si="1"/>
        <v>-21.4325037096</v>
      </c>
      <c r="D7" s="2"/>
      <c r="E7" s="14">
        <v>0.00766284</v>
      </c>
      <c r="F7" s="2">
        <v>514</v>
      </c>
      <c r="G7" s="2" t="s">
        <v>86</v>
      </c>
      <c r="H7" s="2"/>
      <c r="I7" s="8">
        <f t="shared" si="2"/>
        <v>0</v>
      </c>
      <c r="J7" s="2"/>
      <c r="K7" s="14">
        <v>0.00766284</v>
      </c>
      <c r="L7" s="2"/>
      <c r="M7" s="9"/>
      <c r="N7" s="9"/>
      <c r="O7" s="8">
        <f t="shared" si="0"/>
        <v>-21.4325037096</v>
      </c>
    </row>
    <row r="8" spans="1:15" ht="12.75">
      <c r="A8" s="2">
        <v>515</v>
      </c>
      <c r="B8" s="2" t="s">
        <v>87</v>
      </c>
      <c r="C8" s="8">
        <f t="shared" si="1"/>
        <v>-4.0834484918000005</v>
      </c>
      <c r="D8" s="2"/>
      <c r="E8" s="14">
        <v>0.00145997</v>
      </c>
      <c r="F8" s="2">
        <v>515</v>
      </c>
      <c r="G8" s="2" t="s">
        <v>87</v>
      </c>
      <c r="H8" s="2"/>
      <c r="I8" s="8">
        <f t="shared" si="2"/>
        <v>0</v>
      </c>
      <c r="J8" s="2"/>
      <c r="K8" s="14">
        <v>0.00145997</v>
      </c>
      <c r="L8" s="2"/>
      <c r="M8" s="9">
        <f>SUM(I8*0.3531)</f>
        <v>0</v>
      </c>
      <c r="N8" s="9"/>
      <c r="O8" s="8">
        <f t="shared" si="0"/>
        <v>-4.0834484918000005</v>
      </c>
    </row>
    <row r="9" spans="1:15" ht="12.75">
      <c r="A9" s="2">
        <v>516</v>
      </c>
      <c r="B9" s="2" t="s">
        <v>95</v>
      </c>
      <c r="C9" s="8">
        <f t="shared" si="1"/>
        <v>-29.176139763000002</v>
      </c>
      <c r="D9" s="2"/>
      <c r="E9" s="14">
        <v>0.01043145</v>
      </c>
      <c r="F9" s="2">
        <v>516</v>
      </c>
      <c r="G9" s="2" t="s">
        <v>95</v>
      </c>
      <c r="H9" s="2"/>
      <c r="I9" s="8">
        <f t="shared" si="2"/>
        <v>0</v>
      </c>
      <c r="J9" s="2"/>
      <c r="K9" s="14">
        <v>0.01043145</v>
      </c>
      <c r="L9" s="2"/>
      <c r="M9" s="9">
        <f aca="true" t="shared" si="3" ref="M9:M36">SUM(I9*0.3531)</f>
        <v>0</v>
      </c>
      <c r="N9" s="9"/>
      <c r="O9" s="8">
        <f t="shared" si="0"/>
        <v>-29.176139763000002</v>
      </c>
    </row>
    <row r="10" spans="1:15" ht="12.75">
      <c r="A10" s="2">
        <v>519</v>
      </c>
      <c r="B10" s="2" t="s">
        <v>101</v>
      </c>
      <c r="C10" s="8">
        <f t="shared" si="1"/>
        <v>-1.811857732</v>
      </c>
      <c r="D10" s="2"/>
      <c r="E10" s="14">
        <v>0.0006478</v>
      </c>
      <c r="F10" s="2">
        <v>519</v>
      </c>
      <c r="G10" s="2" t="s">
        <v>101</v>
      </c>
      <c r="H10" s="2"/>
      <c r="I10" s="8">
        <f t="shared" si="2"/>
        <v>0</v>
      </c>
      <c r="J10" s="2"/>
      <c r="K10" s="14">
        <v>0.0006478</v>
      </c>
      <c r="L10" s="2"/>
      <c r="M10" s="9">
        <f t="shared" si="3"/>
        <v>0</v>
      </c>
      <c r="N10" s="9"/>
      <c r="O10" s="8">
        <f t="shared" si="0"/>
        <v>-1.811857732</v>
      </c>
    </row>
    <row r="11" spans="1:15" ht="12.75">
      <c r="A11" s="2">
        <v>617</v>
      </c>
      <c r="B11" s="2" t="s">
        <v>40</v>
      </c>
      <c r="C11" s="8">
        <f t="shared" si="1"/>
        <v>-152.5176696186</v>
      </c>
      <c r="D11" s="2"/>
      <c r="E11" s="14">
        <v>0.05453019</v>
      </c>
      <c r="F11" s="2">
        <v>617</v>
      </c>
      <c r="G11" s="2" t="s">
        <v>40</v>
      </c>
      <c r="H11" s="2"/>
      <c r="I11" s="8">
        <f t="shared" si="2"/>
        <v>0</v>
      </c>
      <c r="J11" s="2"/>
      <c r="K11" s="14">
        <v>0.05453019</v>
      </c>
      <c r="L11" s="2"/>
      <c r="M11" s="9">
        <f t="shared" si="3"/>
        <v>0</v>
      </c>
      <c r="N11" s="9"/>
      <c r="O11" s="8">
        <f t="shared" si="0"/>
        <v>-152.5176696186</v>
      </c>
    </row>
    <row r="12" spans="1:15" ht="12.75">
      <c r="A12" s="2">
        <v>621</v>
      </c>
      <c r="B12" s="2" t="s">
        <v>41</v>
      </c>
      <c r="C12" s="8">
        <f t="shared" si="1"/>
        <v>-47.5747746852</v>
      </c>
      <c r="D12" s="2"/>
      <c r="E12" s="14">
        <v>0.01700958</v>
      </c>
      <c r="F12" s="2">
        <v>621</v>
      </c>
      <c r="G12" s="2" t="s">
        <v>41</v>
      </c>
      <c r="H12" s="2"/>
      <c r="I12" s="8">
        <f t="shared" si="2"/>
        <v>0</v>
      </c>
      <c r="J12" s="2"/>
      <c r="K12" s="14">
        <v>0.01700958</v>
      </c>
      <c r="L12" s="2"/>
      <c r="M12" s="9">
        <f t="shared" si="3"/>
        <v>0</v>
      </c>
      <c r="N12" s="9"/>
      <c r="O12" s="8">
        <f t="shared" si="0"/>
        <v>-47.5747746852</v>
      </c>
    </row>
    <row r="13" spans="1:15" ht="12.75">
      <c r="A13" s="2">
        <v>623</v>
      </c>
      <c r="B13" s="2" t="s">
        <v>88</v>
      </c>
      <c r="C13" s="8">
        <f t="shared" si="1"/>
        <v>-23.308355428800002</v>
      </c>
      <c r="D13" s="2"/>
      <c r="E13" s="14">
        <v>0.00833352</v>
      </c>
      <c r="F13" s="2">
        <v>623</v>
      </c>
      <c r="G13" s="2" t="s">
        <v>88</v>
      </c>
      <c r="H13" s="2"/>
      <c r="I13" s="8">
        <f t="shared" si="2"/>
        <v>0</v>
      </c>
      <c r="J13" s="2"/>
      <c r="K13" s="14">
        <v>0.00833352</v>
      </c>
      <c r="L13" s="2"/>
      <c r="M13" s="9">
        <f t="shared" si="3"/>
        <v>0</v>
      </c>
      <c r="N13" s="9"/>
      <c r="O13" s="8">
        <f t="shared" si="0"/>
        <v>-23.308355428800002</v>
      </c>
    </row>
    <row r="14" spans="1:15" ht="12.75">
      <c r="A14" s="2">
        <v>624</v>
      </c>
      <c r="B14" s="2" t="s">
        <v>42</v>
      </c>
      <c r="C14" s="8">
        <f t="shared" si="1"/>
        <v>-1.406441279</v>
      </c>
      <c r="D14" s="2"/>
      <c r="E14" s="14">
        <v>0.00050285</v>
      </c>
      <c r="F14" s="2">
        <v>624</v>
      </c>
      <c r="G14" s="2" t="s">
        <v>42</v>
      </c>
      <c r="H14" s="2"/>
      <c r="I14" s="8">
        <f t="shared" si="2"/>
        <v>0</v>
      </c>
      <c r="J14" s="2"/>
      <c r="K14" s="14">
        <v>0.00050285</v>
      </c>
      <c r="L14" s="2"/>
      <c r="M14" s="9">
        <f t="shared" si="3"/>
        <v>0</v>
      </c>
      <c r="N14" s="9"/>
      <c r="O14" s="8">
        <f t="shared" si="0"/>
        <v>-1.406441279</v>
      </c>
    </row>
    <row r="15" spans="1:15" ht="12.75">
      <c r="A15" s="2">
        <v>626</v>
      </c>
      <c r="B15" s="2" t="s">
        <v>43</v>
      </c>
      <c r="C15" s="8">
        <f t="shared" si="1"/>
        <v>-0.3759926442</v>
      </c>
      <c r="D15" s="2"/>
      <c r="E15" s="14">
        <v>0.00013443</v>
      </c>
      <c r="F15" s="2">
        <v>626</v>
      </c>
      <c r="G15" s="2" t="s">
        <v>43</v>
      </c>
      <c r="H15" s="2"/>
      <c r="I15" s="8">
        <f t="shared" si="2"/>
        <v>0</v>
      </c>
      <c r="J15" s="2"/>
      <c r="K15" s="14">
        <v>0.00013443</v>
      </c>
      <c r="L15" s="2"/>
      <c r="M15" s="9">
        <f t="shared" si="3"/>
        <v>0</v>
      </c>
      <c r="N15" s="9"/>
      <c r="O15" s="8">
        <f t="shared" si="0"/>
        <v>-0.3759926442</v>
      </c>
    </row>
    <row r="16" spans="1:15" ht="12.75">
      <c r="A16" s="2">
        <v>628</v>
      </c>
      <c r="B16" s="2" t="s">
        <v>44</v>
      </c>
      <c r="C16" s="8">
        <f t="shared" si="1"/>
        <v>-6.6602413444</v>
      </c>
      <c r="D16" s="2"/>
      <c r="E16" s="14">
        <v>0.00238126</v>
      </c>
      <c r="F16" s="2">
        <v>628</v>
      </c>
      <c r="G16" s="2" t="s">
        <v>44</v>
      </c>
      <c r="H16" s="2"/>
      <c r="I16" s="8">
        <f t="shared" si="2"/>
        <v>0</v>
      </c>
      <c r="J16" s="2"/>
      <c r="K16" s="14">
        <v>0.00238126</v>
      </c>
      <c r="L16" s="2"/>
      <c r="M16" s="9">
        <f t="shared" si="3"/>
        <v>0</v>
      </c>
      <c r="N16" s="9"/>
      <c r="O16" s="8">
        <f t="shared" si="0"/>
        <v>-6.6602413444</v>
      </c>
    </row>
    <row r="17" spans="1:15" ht="12.75">
      <c r="A17" s="2">
        <v>630</v>
      </c>
      <c r="B17" s="2" t="s">
        <v>45</v>
      </c>
      <c r="C17" s="8">
        <f t="shared" si="1"/>
        <v>-14.435566728000001</v>
      </c>
      <c r="D17" s="2"/>
      <c r="E17" s="14">
        <v>0.0051612</v>
      </c>
      <c r="F17" s="2">
        <v>630</v>
      </c>
      <c r="G17" s="2" t="s">
        <v>45</v>
      </c>
      <c r="H17" s="2"/>
      <c r="I17" s="8">
        <f t="shared" si="2"/>
        <v>0</v>
      </c>
      <c r="J17" s="2"/>
      <c r="K17" s="14">
        <v>0.0051612</v>
      </c>
      <c r="L17" s="2"/>
      <c r="M17" s="9">
        <f t="shared" si="3"/>
        <v>0</v>
      </c>
      <c r="N17" s="9"/>
      <c r="O17" s="8">
        <f t="shared" si="0"/>
        <v>-14.435566728000001</v>
      </c>
    </row>
    <row r="18" spans="1:15" ht="12.75">
      <c r="A18" s="2">
        <v>631</v>
      </c>
      <c r="B18" s="2" t="s">
        <v>46</v>
      </c>
      <c r="C18" s="8">
        <f t="shared" si="1"/>
        <v>-188.5232935654</v>
      </c>
      <c r="D18" s="2"/>
      <c r="E18" s="14">
        <v>0.06740341</v>
      </c>
      <c r="F18" s="2">
        <v>631</v>
      </c>
      <c r="G18" s="2" t="s">
        <v>46</v>
      </c>
      <c r="H18" s="2"/>
      <c r="I18" s="8">
        <f t="shared" si="2"/>
        <v>0</v>
      </c>
      <c r="J18" s="2"/>
      <c r="K18" s="14">
        <v>0.06740341</v>
      </c>
      <c r="L18" s="2"/>
      <c r="M18" s="9">
        <f t="shared" si="3"/>
        <v>0</v>
      </c>
      <c r="N18" s="9"/>
      <c r="O18" s="8">
        <f t="shared" si="0"/>
        <v>-188.5232935654</v>
      </c>
    </row>
    <row r="19" spans="1:15" ht="12.75">
      <c r="A19" s="2">
        <v>632</v>
      </c>
      <c r="B19" s="2" t="s">
        <v>47</v>
      </c>
      <c r="C19" s="8">
        <f t="shared" si="1"/>
        <v>-35.8149285776</v>
      </c>
      <c r="D19" s="2"/>
      <c r="E19" s="14">
        <v>0.01280504</v>
      </c>
      <c r="F19" s="2">
        <v>632</v>
      </c>
      <c r="G19" s="2" t="s">
        <v>47</v>
      </c>
      <c r="H19" s="2"/>
      <c r="I19" s="8">
        <f t="shared" si="2"/>
        <v>0</v>
      </c>
      <c r="J19" s="2"/>
      <c r="K19" s="14">
        <v>0.01280504</v>
      </c>
      <c r="L19" s="2"/>
      <c r="M19" s="9">
        <f t="shared" si="3"/>
        <v>0</v>
      </c>
      <c r="N19" s="9"/>
      <c r="O19" s="8">
        <f t="shared" si="0"/>
        <v>-35.8149285776</v>
      </c>
    </row>
    <row r="20" spans="1:15" ht="12.75">
      <c r="A20" s="2">
        <v>633</v>
      </c>
      <c r="B20" s="2" t="s">
        <v>48</v>
      </c>
      <c r="C20" s="8">
        <f t="shared" si="1"/>
        <v>-5.735377194600001</v>
      </c>
      <c r="D20" s="2"/>
      <c r="E20" s="14">
        <v>0.00205059</v>
      </c>
      <c r="F20" s="2">
        <v>633</v>
      </c>
      <c r="G20" s="2" t="s">
        <v>48</v>
      </c>
      <c r="H20" s="2"/>
      <c r="I20" s="8">
        <f t="shared" si="2"/>
        <v>0</v>
      </c>
      <c r="J20" s="2"/>
      <c r="K20" s="14">
        <v>0.00205059</v>
      </c>
      <c r="L20" s="2"/>
      <c r="M20" s="9">
        <f t="shared" si="3"/>
        <v>0</v>
      </c>
      <c r="N20" s="9"/>
      <c r="O20" s="8">
        <f t="shared" si="0"/>
        <v>-5.735377194600001</v>
      </c>
    </row>
    <row r="21" spans="1:15" ht="12.75">
      <c r="A21" s="2">
        <v>634</v>
      </c>
      <c r="B21" s="2" t="s">
        <v>49</v>
      </c>
      <c r="C21" s="8">
        <f t="shared" si="1"/>
        <v>-17.9424819776</v>
      </c>
      <c r="D21" s="2"/>
      <c r="E21" s="14">
        <v>0.00641504</v>
      </c>
      <c r="F21" s="2">
        <v>634</v>
      </c>
      <c r="G21" s="2" t="s">
        <v>49</v>
      </c>
      <c r="H21" s="2"/>
      <c r="I21" s="8">
        <f t="shared" si="2"/>
        <v>0</v>
      </c>
      <c r="J21" s="2"/>
      <c r="K21" s="14">
        <v>0.00641504</v>
      </c>
      <c r="L21" s="2"/>
      <c r="M21" s="9">
        <f t="shared" si="3"/>
        <v>0</v>
      </c>
      <c r="N21" s="9"/>
      <c r="O21" s="8">
        <f t="shared" si="0"/>
        <v>-17.9424819776</v>
      </c>
    </row>
    <row r="22" spans="1:15" ht="12.75">
      <c r="A22" s="2">
        <v>635</v>
      </c>
      <c r="B22" s="2" t="s">
        <v>50</v>
      </c>
      <c r="C22" s="8">
        <f t="shared" si="1"/>
        <v>-3.6142897761999997</v>
      </c>
      <c r="D22" s="2"/>
      <c r="E22" s="14">
        <v>0.00129223</v>
      </c>
      <c r="F22" s="2">
        <v>635</v>
      </c>
      <c r="G22" s="2" t="s">
        <v>50</v>
      </c>
      <c r="H22" s="2"/>
      <c r="I22" s="8">
        <f t="shared" si="2"/>
        <v>0</v>
      </c>
      <c r="J22" s="2"/>
      <c r="K22" s="14">
        <v>0.00129223</v>
      </c>
      <c r="L22" s="2"/>
      <c r="M22" s="9">
        <f t="shared" si="3"/>
        <v>0</v>
      </c>
      <c r="N22" s="9"/>
      <c r="O22" s="8">
        <f t="shared" si="0"/>
        <v>-3.6142897761999997</v>
      </c>
    </row>
    <row r="23" spans="1:15" ht="12.75">
      <c r="A23" s="2">
        <v>636</v>
      </c>
      <c r="B23" s="2" t="s">
        <v>51</v>
      </c>
      <c r="C23" s="8">
        <f t="shared" si="1"/>
        <v>-93.47787427120001</v>
      </c>
      <c r="D23" s="2"/>
      <c r="E23" s="14">
        <v>0.03342148</v>
      </c>
      <c r="F23" s="2">
        <v>636</v>
      </c>
      <c r="G23" s="2" t="s">
        <v>51</v>
      </c>
      <c r="H23" s="2"/>
      <c r="I23" s="8">
        <f t="shared" si="2"/>
        <v>0</v>
      </c>
      <c r="J23" s="2"/>
      <c r="K23" s="14">
        <v>0.03342148</v>
      </c>
      <c r="L23" s="2"/>
      <c r="M23" s="9">
        <f t="shared" si="3"/>
        <v>0</v>
      </c>
      <c r="N23" s="9"/>
      <c r="O23" s="8">
        <f t="shared" si="0"/>
        <v>-93.47787427120001</v>
      </c>
    </row>
    <row r="24" spans="1:15" ht="12.75">
      <c r="A24" s="2">
        <v>638</v>
      </c>
      <c r="B24" s="2" t="s">
        <v>52</v>
      </c>
      <c r="C24" s="8">
        <f t="shared" si="1"/>
        <v>-5.5668615596</v>
      </c>
      <c r="D24" s="2"/>
      <c r="E24" s="14">
        <v>0.00199034</v>
      </c>
      <c r="F24" s="2">
        <v>638</v>
      </c>
      <c r="G24" s="2" t="s">
        <v>52</v>
      </c>
      <c r="H24" s="2"/>
      <c r="I24" s="8">
        <f t="shared" si="2"/>
        <v>0</v>
      </c>
      <c r="J24" s="2"/>
      <c r="K24" s="14">
        <v>0.00199034</v>
      </c>
      <c r="L24" s="2"/>
      <c r="M24" s="9">
        <f t="shared" si="3"/>
        <v>0</v>
      </c>
      <c r="N24" s="9"/>
      <c r="O24" s="8">
        <f t="shared" si="0"/>
        <v>-5.5668615596</v>
      </c>
    </row>
    <row r="25" spans="1:15" ht="12.75">
      <c r="A25" s="2">
        <v>639</v>
      </c>
      <c r="B25" s="2" t="s">
        <v>53</v>
      </c>
      <c r="C25" s="8">
        <f t="shared" si="1"/>
        <v>-10.4981464736</v>
      </c>
      <c r="D25" s="2"/>
      <c r="E25" s="14">
        <v>0.00375344</v>
      </c>
      <c r="F25" s="2">
        <v>639</v>
      </c>
      <c r="G25" s="2" t="s">
        <v>53</v>
      </c>
      <c r="H25" s="2"/>
      <c r="I25" s="8">
        <f t="shared" si="2"/>
        <v>0</v>
      </c>
      <c r="J25" s="2"/>
      <c r="K25" s="14">
        <v>0.00375344</v>
      </c>
      <c r="L25" s="2"/>
      <c r="M25" s="9">
        <f t="shared" si="3"/>
        <v>0</v>
      </c>
      <c r="N25" s="9"/>
      <c r="O25" s="8">
        <f t="shared" si="0"/>
        <v>-10.4981464736</v>
      </c>
    </row>
    <row r="26" spans="1:15" ht="12.75">
      <c r="A26" s="2">
        <v>640</v>
      </c>
      <c r="B26" s="2" t="s">
        <v>54</v>
      </c>
      <c r="C26" s="8">
        <f t="shared" si="1"/>
        <v>-12.751081643600001</v>
      </c>
      <c r="D26" s="2"/>
      <c r="E26" s="14">
        <v>0.00455894</v>
      </c>
      <c r="F26" s="2">
        <v>640</v>
      </c>
      <c r="G26" s="2" t="s">
        <v>54</v>
      </c>
      <c r="H26" s="2"/>
      <c r="I26" s="8">
        <f t="shared" si="2"/>
        <v>0</v>
      </c>
      <c r="J26" s="2"/>
      <c r="K26" s="14">
        <v>0.00455894</v>
      </c>
      <c r="L26" s="2"/>
      <c r="M26" s="9">
        <f t="shared" si="3"/>
        <v>0</v>
      </c>
      <c r="N26" s="9"/>
      <c r="O26" s="8">
        <f t="shared" si="0"/>
        <v>-12.751081643600001</v>
      </c>
    </row>
    <row r="27" spans="1:15" ht="12.75">
      <c r="A27" s="2">
        <v>641</v>
      </c>
      <c r="B27" s="2" t="s">
        <v>72</v>
      </c>
      <c r="C27" s="8">
        <f t="shared" si="1"/>
        <v>-0.010768219</v>
      </c>
      <c r="D27" s="2"/>
      <c r="E27" s="14">
        <v>3.85E-06</v>
      </c>
      <c r="F27" s="2">
        <v>641</v>
      </c>
      <c r="G27" s="2" t="s">
        <v>72</v>
      </c>
      <c r="H27" s="2"/>
      <c r="I27" s="8">
        <f t="shared" si="2"/>
        <v>0</v>
      </c>
      <c r="J27" s="2"/>
      <c r="K27" s="14">
        <v>3.85E-06</v>
      </c>
      <c r="L27" s="2"/>
      <c r="M27" s="9">
        <f t="shared" si="3"/>
        <v>0</v>
      </c>
      <c r="N27" s="9"/>
      <c r="O27" s="8">
        <f t="shared" si="0"/>
        <v>-0.010768219</v>
      </c>
    </row>
    <row r="28" spans="1:15" ht="12.75">
      <c r="A28" s="2">
        <v>642</v>
      </c>
      <c r="B28" s="2" t="s">
        <v>55</v>
      </c>
      <c r="C28" s="8">
        <f t="shared" si="1"/>
        <v>-2.0716375192</v>
      </c>
      <c r="D28" s="2"/>
      <c r="E28" s="14">
        <v>0.00074068</v>
      </c>
      <c r="F28" s="2">
        <v>642</v>
      </c>
      <c r="G28" s="2" t="s">
        <v>55</v>
      </c>
      <c r="H28" s="2"/>
      <c r="I28" s="8">
        <f t="shared" si="2"/>
        <v>0</v>
      </c>
      <c r="J28" s="2"/>
      <c r="K28" s="14">
        <v>0.00074068</v>
      </c>
      <c r="L28" s="2"/>
      <c r="M28" s="9">
        <f t="shared" si="3"/>
        <v>0</v>
      </c>
      <c r="N28" s="9"/>
      <c r="O28" s="8">
        <f t="shared" si="0"/>
        <v>-2.0716375192</v>
      </c>
    </row>
    <row r="29" spans="1:15" ht="12.75">
      <c r="A29" s="2">
        <v>643</v>
      </c>
      <c r="B29" s="2" t="s">
        <v>56</v>
      </c>
      <c r="C29" s="8">
        <f t="shared" si="1"/>
        <v>-4.6751691182</v>
      </c>
      <c r="D29" s="2"/>
      <c r="E29" s="14">
        <v>0.00167153</v>
      </c>
      <c r="F29" s="2">
        <v>643</v>
      </c>
      <c r="G29" s="2" t="s">
        <v>56</v>
      </c>
      <c r="H29" s="2"/>
      <c r="I29" s="8">
        <f t="shared" si="2"/>
        <v>0</v>
      </c>
      <c r="J29" s="2"/>
      <c r="K29" s="14">
        <v>0.00167153</v>
      </c>
      <c r="L29" s="2"/>
      <c r="M29" s="9">
        <f t="shared" si="3"/>
        <v>0</v>
      </c>
      <c r="N29" s="9"/>
      <c r="O29" s="8">
        <f t="shared" si="0"/>
        <v>-4.6751691182</v>
      </c>
    </row>
    <row r="30" spans="1:15" ht="12.75">
      <c r="A30" s="2">
        <v>644</v>
      </c>
      <c r="B30" s="2" t="s">
        <v>57</v>
      </c>
      <c r="C30" s="8">
        <f t="shared" si="1"/>
        <v>-4.8097858404</v>
      </c>
      <c r="D30" s="2"/>
      <c r="E30" s="14">
        <v>0.00171966</v>
      </c>
      <c r="F30" s="2">
        <v>644</v>
      </c>
      <c r="G30" s="2" t="s">
        <v>57</v>
      </c>
      <c r="H30" s="2"/>
      <c r="I30" s="8">
        <f t="shared" si="2"/>
        <v>0</v>
      </c>
      <c r="J30" s="2"/>
      <c r="K30" s="14">
        <v>0.00171966</v>
      </c>
      <c r="L30" s="2"/>
      <c r="M30" s="9">
        <f t="shared" si="3"/>
        <v>0</v>
      </c>
      <c r="N30" s="9"/>
      <c r="O30" s="8">
        <f t="shared" si="0"/>
        <v>-4.8097858404</v>
      </c>
    </row>
    <row r="31" spans="1:15" ht="12.75">
      <c r="A31" s="2">
        <v>645</v>
      </c>
      <c r="B31" s="2" t="s">
        <v>58</v>
      </c>
      <c r="C31" s="8">
        <f t="shared" si="1"/>
        <v>-1.8582309972</v>
      </c>
      <c r="D31" s="2"/>
      <c r="E31" s="14">
        <v>0.00066438</v>
      </c>
      <c r="F31" s="2">
        <v>645</v>
      </c>
      <c r="G31" s="2" t="s">
        <v>58</v>
      </c>
      <c r="H31" s="2"/>
      <c r="I31" s="8">
        <f t="shared" si="2"/>
        <v>0</v>
      </c>
      <c r="J31" s="2"/>
      <c r="K31" s="14">
        <v>0.00066438</v>
      </c>
      <c r="L31" s="2"/>
      <c r="M31" s="9">
        <f t="shared" si="3"/>
        <v>0</v>
      </c>
      <c r="N31" s="9"/>
      <c r="O31" s="8">
        <f t="shared" si="0"/>
        <v>-1.8582309972</v>
      </c>
    </row>
    <row r="32" spans="1:15" ht="12.75">
      <c r="A32" s="2">
        <v>646</v>
      </c>
      <c r="B32" s="2" t="s">
        <v>59</v>
      </c>
      <c r="C32" s="8">
        <f t="shared" si="1"/>
        <v>-13.5508386672</v>
      </c>
      <c r="D32" s="2"/>
      <c r="E32" s="14">
        <v>0.00484488</v>
      </c>
      <c r="F32" s="2">
        <v>646</v>
      </c>
      <c r="G32" s="2" t="s">
        <v>59</v>
      </c>
      <c r="H32" s="2"/>
      <c r="I32" s="8">
        <f t="shared" si="2"/>
        <v>0</v>
      </c>
      <c r="J32" s="2"/>
      <c r="K32" s="14">
        <v>0.00484488</v>
      </c>
      <c r="L32" s="2"/>
      <c r="M32" s="9">
        <f t="shared" si="3"/>
        <v>0</v>
      </c>
      <c r="N32" s="9"/>
      <c r="O32" s="8">
        <f t="shared" si="0"/>
        <v>-13.5508386672</v>
      </c>
    </row>
    <row r="33" spans="1:15" ht="12.75">
      <c r="A33" s="2">
        <v>647</v>
      </c>
      <c r="B33" s="2" t="s">
        <v>60</v>
      </c>
      <c r="C33" s="8">
        <f t="shared" si="1"/>
        <v>-21.872798004400003</v>
      </c>
      <c r="D33" s="2"/>
      <c r="E33" s="14">
        <v>0.00782026</v>
      </c>
      <c r="F33" s="2">
        <v>647</v>
      </c>
      <c r="G33" s="2" t="s">
        <v>60</v>
      </c>
      <c r="H33" s="2"/>
      <c r="I33" s="8">
        <f t="shared" si="2"/>
        <v>0</v>
      </c>
      <c r="J33" s="2"/>
      <c r="K33" s="14">
        <v>0.00782026</v>
      </c>
      <c r="L33" s="2"/>
      <c r="M33" s="9">
        <f t="shared" si="3"/>
        <v>0</v>
      </c>
      <c r="N33" s="9"/>
      <c r="O33" s="8">
        <f t="shared" si="0"/>
        <v>-21.872798004400003</v>
      </c>
    </row>
    <row r="34" spans="1:15" ht="12.75">
      <c r="A34" s="2">
        <v>648</v>
      </c>
      <c r="B34" s="2" t="s">
        <v>61</v>
      </c>
      <c r="C34" s="8">
        <f t="shared" si="1"/>
        <v>-7.9507774298</v>
      </c>
      <c r="D34" s="2"/>
      <c r="E34" s="14">
        <v>0.00284267</v>
      </c>
      <c r="F34" s="2">
        <v>648</v>
      </c>
      <c r="G34" s="2" t="s">
        <v>61</v>
      </c>
      <c r="H34" s="2"/>
      <c r="I34" s="8">
        <f t="shared" si="2"/>
        <v>0</v>
      </c>
      <c r="J34" s="2"/>
      <c r="K34" s="14">
        <v>0.00284267</v>
      </c>
      <c r="L34" s="2"/>
      <c r="M34" s="9">
        <f t="shared" si="3"/>
        <v>0</v>
      </c>
      <c r="N34" s="9"/>
      <c r="O34" s="8">
        <f t="shared" si="0"/>
        <v>-7.9507774298</v>
      </c>
    </row>
    <row r="35" spans="1:15" ht="12.75">
      <c r="A35" s="2">
        <v>650</v>
      </c>
      <c r="B35" s="2" t="s">
        <v>62</v>
      </c>
      <c r="C35" s="8">
        <f t="shared" si="1"/>
        <v>-78.253766249</v>
      </c>
      <c r="D35" s="2"/>
      <c r="E35" s="14">
        <v>0.02797835</v>
      </c>
      <c r="F35" s="2">
        <v>650</v>
      </c>
      <c r="G35" s="2" t="s">
        <v>62</v>
      </c>
      <c r="H35" s="2"/>
      <c r="I35" s="8">
        <f t="shared" si="2"/>
        <v>0</v>
      </c>
      <c r="J35" s="2"/>
      <c r="K35" s="14">
        <v>0.02797835</v>
      </c>
      <c r="L35" s="2"/>
      <c r="M35" s="9">
        <f t="shared" si="3"/>
        <v>0</v>
      </c>
      <c r="N35" s="9"/>
      <c r="O35" s="8">
        <f t="shared" si="0"/>
        <v>-78.253766249</v>
      </c>
    </row>
    <row r="36" spans="1:15" ht="12.75">
      <c r="A36" s="2">
        <v>651</v>
      </c>
      <c r="B36" s="2" t="s">
        <v>77</v>
      </c>
      <c r="C36" s="8">
        <f t="shared" si="1"/>
        <v>-0.8736521784000001</v>
      </c>
      <c r="D36" s="2"/>
      <c r="E36" s="14">
        <v>0.00031236</v>
      </c>
      <c r="F36" s="2">
        <v>651</v>
      </c>
      <c r="G36" s="2" t="s">
        <v>77</v>
      </c>
      <c r="H36" s="2"/>
      <c r="I36" s="8">
        <f t="shared" si="2"/>
        <v>0</v>
      </c>
      <c r="J36" s="2"/>
      <c r="K36" s="14">
        <v>0.00031236</v>
      </c>
      <c r="L36" s="2"/>
      <c r="M36" s="9">
        <f t="shared" si="3"/>
        <v>0</v>
      </c>
      <c r="N36" s="9"/>
      <c r="O36" s="8">
        <f t="shared" si="0"/>
        <v>-0.8736521784000001</v>
      </c>
    </row>
    <row r="37" spans="1:15" ht="12.75">
      <c r="A37" s="2">
        <v>652</v>
      </c>
      <c r="B37" s="2" t="s">
        <v>63</v>
      </c>
      <c r="C37" s="8">
        <f t="shared" si="1"/>
        <v>-667.8533611693999</v>
      </c>
      <c r="D37" s="2"/>
      <c r="E37" s="14">
        <v>0.23878001</v>
      </c>
      <c r="F37" s="2">
        <v>652</v>
      </c>
      <c r="G37" s="2" t="s">
        <v>63</v>
      </c>
      <c r="H37" s="2"/>
      <c r="I37" s="8">
        <f t="shared" si="2"/>
        <v>0</v>
      </c>
      <c r="J37" s="2"/>
      <c r="K37" s="14">
        <v>0.23878001</v>
      </c>
      <c r="L37" s="2"/>
      <c r="M37" s="9"/>
      <c r="N37" s="9"/>
      <c r="O37" s="8">
        <f t="shared" si="0"/>
        <v>-667.8533611693999</v>
      </c>
    </row>
    <row r="38" spans="1:15" ht="12.75">
      <c r="A38" s="2">
        <v>653</v>
      </c>
      <c r="B38" s="2" t="s">
        <v>64</v>
      </c>
      <c r="C38" s="8">
        <f t="shared" si="1"/>
        <v>-227.4405600216</v>
      </c>
      <c r="D38" s="2"/>
      <c r="E38" s="14">
        <v>0.08131764</v>
      </c>
      <c r="F38" s="2">
        <v>653</v>
      </c>
      <c r="G38" s="2" t="s">
        <v>64</v>
      </c>
      <c r="H38" s="2"/>
      <c r="I38" s="8">
        <f t="shared" si="2"/>
        <v>0</v>
      </c>
      <c r="J38" s="2"/>
      <c r="K38" s="14">
        <v>0.08131764</v>
      </c>
      <c r="L38" s="2"/>
      <c r="M38" s="9"/>
      <c r="N38" s="9"/>
      <c r="O38" s="8">
        <f t="shared" si="0"/>
        <v>-227.4405600216</v>
      </c>
    </row>
    <row r="39" spans="1:15" ht="12.75">
      <c r="A39" s="2">
        <v>654</v>
      </c>
      <c r="B39" s="2" t="s">
        <v>65</v>
      </c>
      <c r="C39" s="8">
        <f t="shared" si="1"/>
        <v>-105.58412139779999</v>
      </c>
      <c r="D39" s="2"/>
      <c r="E39" s="14">
        <v>0.03774987</v>
      </c>
      <c r="F39" s="2">
        <v>654</v>
      </c>
      <c r="G39" s="2" t="s">
        <v>65</v>
      </c>
      <c r="H39" s="2"/>
      <c r="I39" s="8">
        <f t="shared" si="2"/>
        <v>0</v>
      </c>
      <c r="J39" s="2"/>
      <c r="K39" s="14">
        <v>0.03774987</v>
      </c>
      <c r="L39" s="2"/>
      <c r="M39" s="9"/>
      <c r="N39" s="9"/>
      <c r="O39" s="8">
        <f t="shared" si="0"/>
        <v>-105.58412139779999</v>
      </c>
    </row>
    <row r="40" spans="1:15" ht="12.75">
      <c r="A40" s="2">
        <v>658</v>
      </c>
      <c r="B40" s="2" t="s">
        <v>66</v>
      </c>
      <c r="C40" s="8">
        <f t="shared" si="1"/>
        <v>-113.38372422060002</v>
      </c>
      <c r="D40" s="2"/>
      <c r="E40" s="14">
        <v>0.04053849</v>
      </c>
      <c r="F40" s="2">
        <v>658</v>
      </c>
      <c r="G40" s="2" t="s">
        <v>66</v>
      </c>
      <c r="H40" s="2"/>
      <c r="I40" s="8">
        <f t="shared" si="2"/>
        <v>0</v>
      </c>
      <c r="J40" s="2"/>
      <c r="K40" s="14">
        <v>0.04053849</v>
      </c>
      <c r="L40" s="2"/>
      <c r="M40" s="9"/>
      <c r="N40" s="9"/>
      <c r="O40" s="8">
        <f t="shared" si="0"/>
        <v>-113.38372422060002</v>
      </c>
    </row>
    <row r="41" spans="1:15" ht="12.75">
      <c r="A41" s="2">
        <v>660</v>
      </c>
      <c r="B41" s="2" t="s">
        <v>68</v>
      </c>
      <c r="C41" s="8">
        <f t="shared" si="1"/>
        <v>-35.1330066362</v>
      </c>
      <c r="D41" s="2"/>
      <c r="E41" s="14">
        <v>0.01256123</v>
      </c>
      <c r="F41" s="2">
        <v>660</v>
      </c>
      <c r="G41" s="2" t="s">
        <v>68</v>
      </c>
      <c r="H41" s="2"/>
      <c r="I41" s="8">
        <f t="shared" si="2"/>
        <v>0</v>
      </c>
      <c r="J41" s="2"/>
      <c r="K41" s="14">
        <v>0.01256123</v>
      </c>
      <c r="L41" s="2"/>
      <c r="M41" s="9">
        <f>SUM(I41*0.3531)</f>
        <v>0</v>
      </c>
      <c r="N41" s="9">
        <f>SUM(J41*0.354)</f>
        <v>0</v>
      </c>
      <c r="O41" s="8">
        <f t="shared" si="0"/>
        <v>-35.1330066362</v>
      </c>
    </row>
    <row r="42" spans="1:15" ht="12.75">
      <c r="A42" s="2">
        <v>662</v>
      </c>
      <c r="B42" s="2" t="s">
        <v>97</v>
      </c>
      <c r="C42" s="8">
        <f t="shared" si="1"/>
        <v>-3.9697808502</v>
      </c>
      <c r="D42" s="2"/>
      <c r="E42" s="14">
        <v>0.00141933</v>
      </c>
      <c r="F42" s="2">
        <v>662</v>
      </c>
      <c r="G42" s="2" t="s">
        <v>97</v>
      </c>
      <c r="H42" s="2"/>
      <c r="I42" s="8">
        <f t="shared" si="2"/>
        <v>0</v>
      </c>
      <c r="J42" s="2"/>
      <c r="K42" s="14">
        <v>0.00141933</v>
      </c>
      <c r="L42" s="2"/>
      <c r="M42" s="9">
        <f>SUM(I42*0.3531)</f>
        <v>0</v>
      </c>
      <c r="N42" s="9"/>
      <c r="O42" s="8">
        <f t="shared" si="0"/>
        <v>-3.9697808502</v>
      </c>
    </row>
    <row r="43" spans="1:15" ht="12.75">
      <c r="A43" s="2">
        <v>663</v>
      </c>
      <c r="B43" s="2" t="s">
        <v>69</v>
      </c>
      <c r="C43" s="8">
        <f t="shared" si="1"/>
        <v>-36.8812619526</v>
      </c>
      <c r="D43" s="2"/>
      <c r="E43" s="14">
        <v>0.01318629</v>
      </c>
      <c r="F43" s="2">
        <v>663</v>
      </c>
      <c r="G43" s="2" t="s">
        <v>69</v>
      </c>
      <c r="H43" s="2"/>
      <c r="I43" s="8">
        <f t="shared" si="2"/>
        <v>0</v>
      </c>
      <c r="J43" s="2"/>
      <c r="K43" s="14">
        <v>0.01318629</v>
      </c>
      <c r="L43" s="2"/>
      <c r="M43" s="9">
        <f>SUM(I43*0.3531)</f>
        <v>0</v>
      </c>
      <c r="N43" s="9">
        <f>SUM(J43*0.354)</f>
        <v>0</v>
      </c>
      <c r="O43" s="8">
        <f t="shared" si="0"/>
        <v>-36.8812619526</v>
      </c>
    </row>
    <row r="44" spans="1:15" ht="12.75">
      <c r="A44" s="2">
        <v>666</v>
      </c>
      <c r="B44" s="2" t="s">
        <v>71</v>
      </c>
      <c r="C44" s="8">
        <f t="shared" si="1"/>
        <v>-16.8475638758</v>
      </c>
      <c r="D44" s="2"/>
      <c r="E44" s="14">
        <v>0.00602357</v>
      </c>
      <c r="F44" s="2">
        <v>666</v>
      </c>
      <c r="G44" s="2" t="s">
        <v>71</v>
      </c>
      <c r="H44" s="2"/>
      <c r="I44" s="8">
        <f t="shared" si="2"/>
        <v>0</v>
      </c>
      <c r="J44" s="2"/>
      <c r="K44" s="14">
        <v>0.00602357</v>
      </c>
      <c r="L44" s="2"/>
      <c r="M44" s="9">
        <f>SUM(I44*0.3531)</f>
        <v>0</v>
      </c>
      <c r="N44" s="9">
        <f>SUM(J44*0.354)</f>
        <v>0</v>
      </c>
      <c r="O44" s="8">
        <f t="shared" si="0"/>
        <v>-16.8475638758</v>
      </c>
    </row>
    <row r="45" spans="1:15" ht="12.75">
      <c r="A45" s="2">
        <v>683</v>
      </c>
      <c r="B45" s="2" t="s">
        <v>70</v>
      </c>
      <c r="C45" s="8">
        <f t="shared" si="1"/>
        <v>-0.17662676100000002</v>
      </c>
      <c r="D45" s="2"/>
      <c r="E45" s="14">
        <v>6.315E-05</v>
      </c>
      <c r="F45" s="2">
        <v>683</v>
      </c>
      <c r="G45" s="2" t="s">
        <v>70</v>
      </c>
      <c r="H45" s="2"/>
      <c r="I45" s="8">
        <f t="shared" si="2"/>
        <v>0</v>
      </c>
      <c r="J45" s="2"/>
      <c r="K45" s="14">
        <v>6.315E-05</v>
      </c>
      <c r="L45" s="2"/>
      <c r="M45" s="9">
        <f>SUM(I45*0.3531)</f>
        <v>0</v>
      </c>
      <c r="N45" s="9">
        <f>SUM(J45*0.354)</f>
        <v>0</v>
      </c>
      <c r="O45" s="8">
        <f t="shared" si="0"/>
        <v>-0.17662676100000002</v>
      </c>
    </row>
    <row r="46" spans="1:15" ht="12.75">
      <c r="A46" s="2">
        <v>688</v>
      </c>
      <c r="B46" s="2" t="s">
        <v>73</v>
      </c>
      <c r="C46" s="8">
        <f t="shared" si="1"/>
        <v>-63.0594176684</v>
      </c>
      <c r="D46" s="2"/>
      <c r="E46" s="14">
        <v>0.02254586</v>
      </c>
      <c r="F46" s="2">
        <v>688</v>
      </c>
      <c r="G46" s="2" t="s">
        <v>73</v>
      </c>
      <c r="H46" s="2"/>
      <c r="I46" s="8">
        <f t="shared" si="2"/>
        <v>0</v>
      </c>
      <c r="J46" s="2"/>
      <c r="K46" s="14">
        <v>0.02254586</v>
      </c>
      <c r="L46" s="2"/>
      <c r="M46" s="9"/>
      <c r="N46" s="2"/>
      <c r="O46" s="8">
        <f t="shared" si="0"/>
        <v>-63.0594176684</v>
      </c>
    </row>
    <row r="47" spans="1:15" ht="12.75">
      <c r="A47" s="2"/>
      <c r="B47" s="2"/>
      <c r="C47" s="8"/>
      <c r="D47" s="8"/>
      <c r="E47" s="3"/>
      <c r="F47" s="2"/>
      <c r="G47" s="2"/>
      <c r="H47" s="2"/>
      <c r="I47" s="8"/>
      <c r="J47" s="8"/>
      <c r="K47" s="3">
        <f>SUM(K3:K46)</f>
        <v>1</v>
      </c>
      <c r="L47" s="2"/>
      <c r="M47" s="9">
        <f>SUM(M8:M46)</f>
        <v>0</v>
      </c>
      <c r="N47" s="2"/>
      <c r="O47" s="10">
        <f>SUM(O3:O46)</f>
        <v>-2796.940000000001</v>
      </c>
    </row>
    <row r="48" spans="1:15" ht="12.75">
      <c r="A48" s="2"/>
      <c r="B48" s="2"/>
      <c r="C48" s="8">
        <f>SUM(C3:C46)</f>
        <v>-2796.940000000001</v>
      </c>
      <c r="D48" s="8"/>
      <c r="E48" s="14">
        <f>SUM(E3:E46)</f>
        <v>1</v>
      </c>
      <c r="F48" s="2"/>
      <c r="G48" s="2"/>
      <c r="H48" s="2"/>
      <c r="I48" s="8">
        <f>SUM(I3:I47)</f>
        <v>0</v>
      </c>
      <c r="J48" s="8"/>
      <c r="K48" s="3">
        <f>K47-K2</f>
        <v>0</v>
      </c>
      <c r="L48" s="2"/>
      <c r="M48" s="2"/>
      <c r="N48" s="2"/>
      <c r="O48" s="2"/>
    </row>
    <row r="49" spans="1:15" ht="12.75">
      <c r="A49" s="5"/>
      <c r="B49" s="5"/>
      <c r="C49" s="11"/>
      <c r="D49" s="5"/>
      <c r="E49" s="14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11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11"/>
      <c r="D53" s="5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sheetProtection/>
  <printOptions/>
  <pageMargins left="0" right="0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57421875" style="0" customWidth="1"/>
    <col min="2" max="2" width="11.28125" style="0" bestFit="1" customWidth="1"/>
    <col min="3" max="3" width="10.57421875" style="0" bestFit="1" customWidth="1"/>
    <col min="4" max="4" width="1.28515625" style="0" customWidth="1"/>
    <col min="5" max="5" width="10.00390625" style="0" bestFit="1" customWidth="1"/>
    <col min="6" max="6" width="4.7109375" style="0" customWidth="1"/>
    <col min="8" max="8" width="4.28125" style="0" customWidth="1"/>
    <col min="10" max="10" width="0.85546875" style="0" customWidth="1"/>
    <col min="11" max="11" width="9.7109375" style="0" bestFit="1" customWidth="1"/>
    <col min="12" max="12" width="0.9921875" style="0" customWidth="1"/>
    <col min="13" max="13" width="9.57421875" style="0" bestFit="1" customWidth="1"/>
    <col min="14" max="14" width="0.71875" style="0" customWidth="1"/>
    <col min="15" max="15" width="13.57421875" style="0" bestFit="1" customWidth="1"/>
  </cols>
  <sheetData>
    <row r="1" spans="3:13" ht="12.75">
      <c r="C1" s="13" t="s">
        <v>96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473.41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-117.66530514515</v>
      </c>
      <c r="D3" s="2"/>
      <c r="E3" s="14">
        <v>0.248548415</v>
      </c>
      <c r="F3" s="2">
        <v>101</v>
      </c>
      <c r="G3" s="2" t="s">
        <v>35</v>
      </c>
      <c r="H3" s="2"/>
      <c r="I3" s="8">
        <f>-K3*$I$2</f>
        <v>0</v>
      </c>
      <c r="J3" s="2"/>
      <c r="K3" s="14">
        <v>0.248548415</v>
      </c>
      <c r="L3" s="2"/>
      <c r="M3" s="9"/>
      <c r="N3" s="9"/>
      <c r="O3" s="8">
        <f aca="true" t="shared" si="0" ref="O3:O45">SUM(C3+I3)</f>
        <v>-117.66530514515</v>
      </c>
    </row>
    <row r="4" spans="1:15" ht="12.75">
      <c r="A4" s="2">
        <v>211</v>
      </c>
      <c r="B4" s="2" t="s">
        <v>39</v>
      </c>
      <c r="C4" s="8">
        <f aca="true" t="shared" si="1" ref="C4:C45">-E4*$C$2</f>
        <v>-0.36014760432</v>
      </c>
      <c r="D4" s="2"/>
      <c r="E4" s="14">
        <v>0.000760752</v>
      </c>
      <c r="F4" s="2">
        <v>211</v>
      </c>
      <c r="G4" s="2" t="s">
        <v>39</v>
      </c>
      <c r="H4" s="2"/>
      <c r="I4" s="8">
        <f aca="true" t="shared" si="2" ref="I4:I45">-K4*$I$2</f>
        <v>0</v>
      </c>
      <c r="J4" s="2"/>
      <c r="K4" s="14">
        <v>0.000760752</v>
      </c>
      <c r="L4" s="2"/>
      <c r="M4" s="9"/>
      <c r="N4" s="9"/>
      <c r="O4" s="8">
        <f t="shared" si="0"/>
        <v>-0.36014760432</v>
      </c>
    </row>
    <row r="5" spans="1:15" ht="12.75">
      <c r="A5" s="2">
        <v>212</v>
      </c>
      <c r="B5" s="2" t="s">
        <v>76</v>
      </c>
      <c r="C5" s="8">
        <f t="shared" si="1"/>
        <v>-0.035063585060000006</v>
      </c>
      <c r="D5" s="2"/>
      <c r="E5" s="14">
        <v>7.4066E-05</v>
      </c>
      <c r="F5" s="2">
        <v>212</v>
      </c>
      <c r="G5" s="2" t="s">
        <v>76</v>
      </c>
      <c r="H5" s="2"/>
      <c r="I5" s="8">
        <f t="shared" si="2"/>
        <v>0</v>
      </c>
      <c r="J5" s="2"/>
      <c r="K5" s="14">
        <v>7.4066E-05</v>
      </c>
      <c r="L5" s="2"/>
      <c r="M5" s="9"/>
      <c r="N5" s="9"/>
      <c r="O5" s="8">
        <f t="shared" si="0"/>
        <v>-0.035063585060000006</v>
      </c>
    </row>
    <row r="6" spans="1:15" ht="12.75">
      <c r="A6" s="2">
        <v>214</v>
      </c>
      <c r="B6" s="2" t="s">
        <v>35</v>
      </c>
      <c r="C6" s="8">
        <f t="shared" si="1"/>
        <v>-0.97934184677</v>
      </c>
      <c r="D6" s="2"/>
      <c r="E6" s="14">
        <v>0.002068697</v>
      </c>
      <c r="F6" s="2">
        <v>214</v>
      </c>
      <c r="G6" s="2" t="s">
        <v>35</v>
      </c>
      <c r="H6" s="2"/>
      <c r="I6" s="8">
        <f t="shared" si="2"/>
        <v>0</v>
      </c>
      <c r="J6" s="2"/>
      <c r="K6" s="14">
        <v>0.002068697</v>
      </c>
      <c r="L6" s="2"/>
      <c r="M6" s="9"/>
      <c r="N6" s="9"/>
      <c r="O6" s="8">
        <f t="shared" si="0"/>
        <v>-0.97934184677</v>
      </c>
    </row>
    <row r="7" spans="1:15" ht="12.75">
      <c r="A7" s="2">
        <v>514</v>
      </c>
      <c r="B7" s="2" t="s">
        <v>86</v>
      </c>
      <c r="C7" s="8">
        <f t="shared" si="1"/>
        <v>-3.1649210117</v>
      </c>
      <c r="D7" s="2"/>
      <c r="E7" s="14">
        <v>0.00668537</v>
      </c>
      <c r="F7" s="2">
        <v>514</v>
      </c>
      <c r="G7" s="2" t="s">
        <v>86</v>
      </c>
      <c r="H7" s="2"/>
      <c r="I7" s="8">
        <f t="shared" si="2"/>
        <v>0</v>
      </c>
      <c r="J7" s="2"/>
      <c r="K7" s="14">
        <v>0.00668537</v>
      </c>
      <c r="L7" s="2"/>
      <c r="M7" s="9"/>
      <c r="N7" s="9"/>
      <c r="O7" s="8">
        <f t="shared" si="0"/>
        <v>-3.1649210117</v>
      </c>
    </row>
    <row r="8" spans="1:15" ht="12.75">
      <c r="A8" s="2">
        <v>515</v>
      </c>
      <c r="B8" s="2" t="s">
        <v>87</v>
      </c>
      <c r="C8" s="8">
        <f t="shared" si="1"/>
        <v>-0.7158243246</v>
      </c>
      <c r="D8" s="2"/>
      <c r="E8" s="14">
        <v>0.00151206</v>
      </c>
      <c r="F8" s="2">
        <v>515</v>
      </c>
      <c r="G8" s="2" t="s">
        <v>87</v>
      </c>
      <c r="H8" s="2"/>
      <c r="I8" s="8">
        <f t="shared" si="2"/>
        <v>0</v>
      </c>
      <c r="J8" s="2"/>
      <c r="K8" s="14">
        <v>0.00151206</v>
      </c>
      <c r="L8" s="2"/>
      <c r="M8" s="9">
        <f>SUM(I8*0.3531)</f>
        <v>0</v>
      </c>
      <c r="N8" s="9"/>
      <c r="O8" s="8">
        <f t="shared" si="0"/>
        <v>-0.7158243246</v>
      </c>
    </row>
    <row r="9" spans="1:15" ht="12.75">
      <c r="A9" s="2">
        <v>516</v>
      </c>
      <c r="B9" s="2" t="s">
        <v>95</v>
      </c>
      <c r="C9" s="8">
        <f t="shared" si="1"/>
        <v>-4.8766484851000005</v>
      </c>
      <c r="D9" s="2"/>
      <c r="E9" s="14">
        <v>0.01030111</v>
      </c>
      <c r="F9" s="2">
        <v>516</v>
      </c>
      <c r="G9" s="2" t="s">
        <v>95</v>
      </c>
      <c r="H9" s="2"/>
      <c r="I9" s="8">
        <f t="shared" si="2"/>
        <v>0</v>
      </c>
      <c r="J9" s="2"/>
      <c r="K9" s="14">
        <v>0.01030111</v>
      </c>
      <c r="L9" s="2"/>
      <c r="M9" s="9">
        <f aca="true" t="shared" si="3" ref="M9:M34">SUM(I9*0.3531)</f>
        <v>0</v>
      </c>
      <c r="N9" s="9"/>
      <c r="O9" s="8">
        <f t="shared" si="0"/>
        <v>-4.8766484851000005</v>
      </c>
    </row>
    <row r="10" spans="1:15" ht="12.75">
      <c r="A10" s="2">
        <v>617</v>
      </c>
      <c r="B10" s="2" t="s">
        <v>40</v>
      </c>
      <c r="C10" s="8">
        <f t="shared" si="1"/>
        <v>-25.808026629700002</v>
      </c>
      <c r="D10" s="2"/>
      <c r="E10" s="14">
        <v>0.05451517</v>
      </c>
      <c r="F10" s="2">
        <v>617</v>
      </c>
      <c r="G10" s="2" t="s">
        <v>40</v>
      </c>
      <c r="H10" s="2"/>
      <c r="I10" s="8">
        <f t="shared" si="2"/>
        <v>0</v>
      </c>
      <c r="J10" s="2"/>
      <c r="K10" s="14">
        <v>0.05451517</v>
      </c>
      <c r="L10" s="2"/>
      <c r="M10" s="9">
        <f t="shared" si="3"/>
        <v>0</v>
      </c>
      <c r="N10" s="9"/>
      <c r="O10" s="8">
        <f t="shared" si="0"/>
        <v>-25.808026629700002</v>
      </c>
    </row>
    <row r="11" spans="1:15" ht="12.75">
      <c r="A11" s="2">
        <v>621</v>
      </c>
      <c r="B11" s="2" t="s">
        <v>41</v>
      </c>
      <c r="C11" s="8">
        <f t="shared" si="1"/>
        <v>-8.309907753000001</v>
      </c>
      <c r="D11" s="2"/>
      <c r="E11" s="14">
        <v>0.0175533</v>
      </c>
      <c r="F11" s="2">
        <v>621</v>
      </c>
      <c r="G11" s="2" t="s">
        <v>41</v>
      </c>
      <c r="H11" s="2"/>
      <c r="I11" s="8">
        <f t="shared" si="2"/>
        <v>0</v>
      </c>
      <c r="J11" s="2"/>
      <c r="K11" s="14">
        <v>0.0175533</v>
      </c>
      <c r="L11" s="2"/>
      <c r="M11" s="9">
        <f t="shared" si="3"/>
        <v>0</v>
      </c>
      <c r="N11" s="9"/>
      <c r="O11" s="8">
        <f t="shared" si="0"/>
        <v>-8.309907753000001</v>
      </c>
    </row>
    <row r="12" spans="1:15" ht="12.75">
      <c r="A12" s="2">
        <v>623</v>
      </c>
      <c r="B12" s="2" t="s">
        <v>88</v>
      </c>
      <c r="C12" s="8">
        <f t="shared" si="1"/>
        <v>-2.5080930413000004</v>
      </c>
      <c r="D12" s="2"/>
      <c r="E12" s="14">
        <v>0.00529793</v>
      </c>
      <c r="F12" s="2">
        <v>623</v>
      </c>
      <c r="G12" s="2" t="s">
        <v>88</v>
      </c>
      <c r="H12" s="2"/>
      <c r="I12" s="8">
        <f t="shared" si="2"/>
        <v>0</v>
      </c>
      <c r="J12" s="2"/>
      <c r="K12" s="14">
        <v>0.00529793</v>
      </c>
      <c r="L12" s="2"/>
      <c r="M12" s="9">
        <f t="shared" si="3"/>
        <v>0</v>
      </c>
      <c r="N12" s="9"/>
      <c r="O12" s="8">
        <f t="shared" si="0"/>
        <v>-2.5080930413000004</v>
      </c>
    </row>
    <row r="13" spans="1:15" ht="12.75">
      <c r="A13" s="2">
        <v>624</v>
      </c>
      <c r="B13" s="2" t="s">
        <v>42</v>
      </c>
      <c r="C13" s="8">
        <f t="shared" si="1"/>
        <v>-0.2442606236</v>
      </c>
      <c r="D13" s="2"/>
      <c r="E13" s="14">
        <v>0.00051596</v>
      </c>
      <c r="F13" s="2">
        <v>624</v>
      </c>
      <c r="G13" s="2" t="s">
        <v>42</v>
      </c>
      <c r="H13" s="2"/>
      <c r="I13" s="8">
        <f t="shared" si="2"/>
        <v>0</v>
      </c>
      <c r="J13" s="2"/>
      <c r="K13" s="14">
        <v>0.00051596</v>
      </c>
      <c r="L13" s="2"/>
      <c r="M13" s="9">
        <f t="shared" si="3"/>
        <v>0</v>
      </c>
      <c r="N13" s="9"/>
      <c r="O13" s="8">
        <f t="shared" si="0"/>
        <v>-0.2442606236</v>
      </c>
    </row>
    <row r="14" spans="1:15" ht="12.75">
      <c r="A14" s="2">
        <v>626</v>
      </c>
      <c r="B14" s="2" t="s">
        <v>43</v>
      </c>
      <c r="C14" s="8">
        <f t="shared" si="1"/>
        <v>-0.065377921</v>
      </c>
      <c r="D14" s="2"/>
      <c r="E14" s="14">
        <v>0.0001381</v>
      </c>
      <c r="F14" s="2">
        <v>626</v>
      </c>
      <c r="G14" s="2" t="s">
        <v>43</v>
      </c>
      <c r="H14" s="2"/>
      <c r="I14" s="8">
        <f t="shared" si="2"/>
        <v>0</v>
      </c>
      <c r="J14" s="2"/>
      <c r="K14" s="14">
        <v>0.0001381</v>
      </c>
      <c r="L14" s="2"/>
      <c r="M14" s="9">
        <f t="shared" si="3"/>
        <v>0</v>
      </c>
      <c r="N14" s="9"/>
      <c r="O14" s="8">
        <f t="shared" si="0"/>
        <v>-0.065377921</v>
      </c>
    </row>
    <row r="15" spans="1:15" ht="12.75">
      <c r="A15" s="2">
        <v>628</v>
      </c>
      <c r="B15" s="2" t="s">
        <v>44</v>
      </c>
      <c r="C15" s="8">
        <f t="shared" si="1"/>
        <v>-1.2080144993</v>
      </c>
      <c r="D15" s="2"/>
      <c r="E15" s="14">
        <v>0.00255173</v>
      </c>
      <c r="F15" s="2">
        <v>628</v>
      </c>
      <c r="G15" s="2" t="s">
        <v>44</v>
      </c>
      <c r="H15" s="2"/>
      <c r="I15" s="8">
        <f t="shared" si="2"/>
        <v>0</v>
      </c>
      <c r="J15" s="2"/>
      <c r="K15" s="14">
        <v>0.00255173</v>
      </c>
      <c r="L15" s="2"/>
      <c r="M15" s="9">
        <f t="shared" si="3"/>
        <v>0</v>
      </c>
      <c r="N15" s="9"/>
      <c r="O15" s="8">
        <f t="shared" si="0"/>
        <v>-1.2080144993</v>
      </c>
    </row>
    <row r="16" spans="1:15" ht="12.75">
      <c r="A16" s="2">
        <v>630</v>
      </c>
      <c r="B16" s="2" t="s">
        <v>45</v>
      </c>
      <c r="C16" s="8">
        <f t="shared" si="1"/>
        <v>-2.4128098106</v>
      </c>
      <c r="D16" s="2"/>
      <c r="E16" s="14">
        <v>0.00509666</v>
      </c>
      <c r="F16" s="2">
        <v>630</v>
      </c>
      <c r="G16" s="2" t="s">
        <v>45</v>
      </c>
      <c r="H16" s="2"/>
      <c r="I16" s="8">
        <f t="shared" si="2"/>
        <v>0</v>
      </c>
      <c r="J16" s="2"/>
      <c r="K16" s="14">
        <v>0.00509666</v>
      </c>
      <c r="L16" s="2"/>
      <c r="M16" s="9">
        <f t="shared" si="3"/>
        <v>0</v>
      </c>
      <c r="N16" s="9"/>
      <c r="O16" s="8">
        <f t="shared" si="0"/>
        <v>-2.4128098106</v>
      </c>
    </row>
    <row r="17" spans="1:15" ht="12.75">
      <c r="A17" s="2">
        <v>631</v>
      </c>
      <c r="B17" s="2" t="s">
        <v>46</v>
      </c>
      <c r="C17" s="8">
        <f t="shared" si="1"/>
        <v>-28.2544674867</v>
      </c>
      <c r="D17" s="2"/>
      <c r="E17" s="14">
        <v>0.05968287</v>
      </c>
      <c r="F17" s="2">
        <v>631</v>
      </c>
      <c r="G17" s="2" t="s">
        <v>46</v>
      </c>
      <c r="H17" s="2"/>
      <c r="I17" s="8">
        <f t="shared" si="2"/>
        <v>0</v>
      </c>
      <c r="J17" s="2"/>
      <c r="K17" s="14">
        <v>0.05968287</v>
      </c>
      <c r="L17" s="2"/>
      <c r="M17" s="9">
        <f t="shared" si="3"/>
        <v>0</v>
      </c>
      <c r="N17" s="9"/>
      <c r="O17" s="8">
        <f t="shared" si="0"/>
        <v>-28.2544674867</v>
      </c>
    </row>
    <row r="18" spans="1:15" ht="12.75">
      <c r="A18" s="2">
        <v>632</v>
      </c>
      <c r="B18" s="2" t="s">
        <v>47</v>
      </c>
      <c r="C18" s="8">
        <f t="shared" si="1"/>
        <v>-6.6242178296</v>
      </c>
      <c r="D18" s="2"/>
      <c r="E18" s="14">
        <v>0.01399256</v>
      </c>
      <c r="F18" s="2">
        <v>632</v>
      </c>
      <c r="G18" s="2" t="s">
        <v>47</v>
      </c>
      <c r="H18" s="2"/>
      <c r="I18" s="8">
        <f t="shared" si="2"/>
        <v>0</v>
      </c>
      <c r="J18" s="2"/>
      <c r="K18" s="14">
        <v>0.01399256</v>
      </c>
      <c r="L18" s="2"/>
      <c r="M18" s="9">
        <f t="shared" si="3"/>
        <v>0</v>
      </c>
      <c r="N18" s="9"/>
      <c r="O18" s="8">
        <f t="shared" si="0"/>
        <v>-6.6242178296</v>
      </c>
    </row>
    <row r="19" spans="1:15" ht="12.75">
      <c r="A19" s="2">
        <v>633</v>
      </c>
      <c r="B19" s="2" t="s">
        <v>48</v>
      </c>
      <c r="C19" s="8">
        <f t="shared" si="1"/>
        <v>-0.9790071459</v>
      </c>
      <c r="D19" s="2"/>
      <c r="E19" s="14">
        <v>0.00206799</v>
      </c>
      <c r="F19" s="2">
        <v>633</v>
      </c>
      <c r="G19" s="2" t="s">
        <v>48</v>
      </c>
      <c r="H19" s="2"/>
      <c r="I19" s="8">
        <f t="shared" si="2"/>
        <v>0</v>
      </c>
      <c r="J19" s="2"/>
      <c r="K19" s="14">
        <v>0.00206799</v>
      </c>
      <c r="L19" s="2"/>
      <c r="M19" s="9">
        <f t="shared" si="3"/>
        <v>0</v>
      </c>
      <c r="N19" s="9"/>
      <c r="O19" s="8">
        <f t="shared" si="0"/>
        <v>-0.9790071459</v>
      </c>
    </row>
    <row r="20" spans="1:15" ht="12.75">
      <c r="A20" s="2">
        <v>634</v>
      </c>
      <c r="B20" s="2" t="s">
        <v>49</v>
      </c>
      <c r="C20" s="8">
        <f t="shared" si="1"/>
        <v>-3.0831536365</v>
      </c>
      <c r="D20" s="2"/>
      <c r="E20" s="14">
        <v>0.00651265</v>
      </c>
      <c r="F20" s="2">
        <v>634</v>
      </c>
      <c r="G20" s="2" t="s">
        <v>49</v>
      </c>
      <c r="H20" s="2"/>
      <c r="I20" s="8">
        <f t="shared" si="2"/>
        <v>0</v>
      </c>
      <c r="J20" s="2"/>
      <c r="K20" s="14">
        <v>0.00651265</v>
      </c>
      <c r="L20" s="2"/>
      <c r="M20" s="9">
        <f t="shared" si="3"/>
        <v>0</v>
      </c>
      <c r="N20" s="9"/>
      <c r="O20" s="8">
        <f t="shared" si="0"/>
        <v>-3.0831536365</v>
      </c>
    </row>
    <row r="21" spans="1:15" ht="12.75">
      <c r="A21" s="2">
        <v>635</v>
      </c>
      <c r="B21" s="2" t="s">
        <v>50</v>
      </c>
      <c r="C21" s="8">
        <f t="shared" si="1"/>
        <v>-0.6220891446</v>
      </c>
      <c r="D21" s="2"/>
      <c r="E21" s="14">
        <v>0.00131406</v>
      </c>
      <c r="F21" s="2">
        <v>635</v>
      </c>
      <c r="G21" s="2" t="s">
        <v>50</v>
      </c>
      <c r="H21" s="2"/>
      <c r="I21" s="8">
        <f t="shared" si="2"/>
        <v>0</v>
      </c>
      <c r="J21" s="2"/>
      <c r="K21" s="14">
        <v>0.00131406</v>
      </c>
      <c r="L21" s="2"/>
      <c r="M21" s="9">
        <f t="shared" si="3"/>
        <v>0</v>
      </c>
      <c r="N21" s="9"/>
      <c r="O21" s="8">
        <f t="shared" si="0"/>
        <v>-0.6220891446</v>
      </c>
    </row>
    <row r="22" spans="1:15" ht="12.75">
      <c r="A22" s="2">
        <v>636</v>
      </c>
      <c r="B22" s="2" t="s">
        <v>51</v>
      </c>
      <c r="C22" s="8">
        <f t="shared" si="1"/>
        <v>-15.485241100000001</v>
      </c>
      <c r="D22" s="2"/>
      <c r="E22" s="14">
        <v>0.03271</v>
      </c>
      <c r="F22" s="2">
        <v>636</v>
      </c>
      <c r="G22" s="2" t="s">
        <v>51</v>
      </c>
      <c r="H22" s="2"/>
      <c r="I22" s="8">
        <f t="shared" si="2"/>
        <v>0</v>
      </c>
      <c r="J22" s="2"/>
      <c r="K22" s="14">
        <v>0.03271</v>
      </c>
      <c r="L22" s="2"/>
      <c r="M22" s="9">
        <f t="shared" si="3"/>
        <v>0</v>
      </c>
      <c r="N22" s="9"/>
      <c r="O22" s="8">
        <f t="shared" si="0"/>
        <v>-15.485241100000001</v>
      </c>
    </row>
    <row r="23" spans="1:15" ht="12.75">
      <c r="A23" s="2">
        <v>638</v>
      </c>
      <c r="B23" s="2" t="s">
        <v>52</v>
      </c>
      <c r="C23" s="8">
        <f t="shared" si="1"/>
        <v>-0.9432220840000001</v>
      </c>
      <c r="D23" s="2"/>
      <c r="E23" s="14">
        <v>0.0019924</v>
      </c>
      <c r="F23" s="2">
        <v>638</v>
      </c>
      <c r="G23" s="2" t="s">
        <v>52</v>
      </c>
      <c r="H23" s="2"/>
      <c r="I23" s="8">
        <f t="shared" si="2"/>
        <v>0</v>
      </c>
      <c r="J23" s="2"/>
      <c r="K23" s="14">
        <v>0.0019924</v>
      </c>
      <c r="L23" s="2"/>
      <c r="M23" s="9">
        <f t="shared" si="3"/>
        <v>0</v>
      </c>
      <c r="N23" s="9"/>
      <c r="O23" s="8">
        <f t="shared" si="0"/>
        <v>-0.9432220840000001</v>
      </c>
    </row>
    <row r="24" spans="1:15" ht="12.75">
      <c r="A24" s="2">
        <v>639</v>
      </c>
      <c r="B24" s="2" t="s">
        <v>53</v>
      </c>
      <c r="C24" s="8">
        <f t="shared" si="1"/>
        <v>-1.7841544693000002</v>
      </c>
      <c r="D24" s="2"/>
      <c r="E24" s="14">
        <v>0.00376873</v>
      </c>
      <c r="F24" s="2">
        <v>639</v>
      </c>
      <c r="G24" s="2" t="s">
        <v>53</v>
      </c>
      <c r="H24" s="2"/>
      <c r="I24" s="8">
        <f t="shared" si="2"/>
        <v>0</v>
      </c>
      <c r="J24" s="2"/>
      <c r="K24" s="14">
        <v>0.00376873</v>
      </c>
      <c r="L24" s="2"/>
      <c r="M24" s="9">
        <f t="shared" si="3"/>
        <v>0</v>
      </c>
      <c r="N24" s="9"/>
      <c r="O24" s="8">
        <f t="shared" si="0"/>
        <v>-1.7841544693000002</v>
      </c>
    </row>
    <row r="25" spans="1:15" ht="12.75">
      <c r="A25" s="2">
        <v>640</v>
      </c>
      <c r="B25" s="2" t="s">
        <v>54</v>
      </c>
      <c r="C25" s="8">
        <f t="shared" si="1"/>
        <v>-2.1889957649000005</v>
      </c>
      <c r="D25" s="2"/>
      <c r="E25" s="14">
        <v>0.00462389</v>
      </c>
      <c r="F25" s="2">
        <v>640</v>
      </c>
      <c r="G25" s="2" t="s">
        <v>54</v>
      </c>
      <c r="H25" s="2"/>
      <c r="I25" s="8">
        <f t="shared" si="2"/>
        <v>0</v>
      </c>
      <c r="J25" s="2"/>
      <c r="K25" s="14">
        <v>0.00462389</v>
      </c>
      <c r="L25" s="2"/>
      <c r="M25" s="9">
        <f t="shared" si="3"/>
        <v>0</v>
      </c>
      <c r="N25" s="9"/>
      <c r="O25" s="8">
        <f t="shared" si="0"/>
        <v>-2.1889957649000005</v>
      </c>
    </row>
    <row r="26" spans="1:15" ht="12.75">
      <c r="A26" s="2">
        <v>641</v>
      </c>
      <c r="B26" s="2" t="s">
        <v>72</v>
      </c>
      <c r="C26" s="8">
        <f t="shared" si="1"/>
        <v>-0.0018131603</v>
      </c>
      <c r="D26" s="2"/>
      <c r="E26" s="14">
        <v>3.83E-06</v>
      </c>
      <c r="F26" s="2">
        <v>641</v>
      </c>
      <c r="G26" s="2" t="s">
        <v>72</v>
      </c>
      <c r="H26" s="2"/>
      <c r="I26" s="8">
        <f t="shared" si="2"/>
        <v>0</v>
      </c>
      <c r="J26" s="2"/>
      <c r="K26" s="14">
        <v>3.83E-06</v>
      </c>
      <c r="L26" s="2"/>
      <c r="M26" s="9">
        <f t="shared" si="3"/>
        <v>0</v>
      </c>
      <c r="N26" s="9"/>
      <c r="O26" s="8">
        <f t="shared" si="0"/>
        <v>-0.0018131603</v>
      </c>
    </row>
    <row r="27" spans="1:15" ht="12.75">
      <c r="A27" s="2">
        <v>642</v>
      </c>
      <c r="B27" s="2" t="s">
        <v>55</v>
      </c>
      <c r="C27" s="8">
        <f t="shared" si="1"/>
        <v>-0.318462907</v>
      </c>
      <c r="D27" s="2"/>
      <c r="E27" s="14">
        <v>0.0006727</v>
      </c>
      <c r="F27" s="2">
        <v>642</v>
      </c>
      <c r="G27" s="2" t="s">
        <v>55</v>
      </c>
      <c r="H27" s="2"/>
      <c r="I27" s="8">
        <f t="shared" si="2"/>
        <v>0</v>
      </c>
      <c r="J27" s="2"/>
      <c r="K27" s="14">
        <v>0.0006727</v>
      </c>
      <c r="L27" s="2"/>
      <c r="M27" s="9">
        <f t="shared" si="3"/>
        <v>0</v>
      </c>
      <c r="N27" s="9"/>
      <c r="O27" s="8">
        <f t="shared" si="0"/>
        <v>-0.318462907</v>
      </c>
    </row>
    <row r="28" spans="1:15" ht="12.75">
      <c r="A28" s="2">
        <v>643</v>
      </c>
      <c r="B28" s="2" t="s">
        <v>56</v>
      </c>
      <c r="C28" s="8">
        <f t="shared" si="1"/>
        <v>-0.8208313967</v>
      </c>
      <c r="D28" s="2"/>
      <c r="E28" s="14">
        <v>0.00173387</v>
      </c>
      <c r="F28" s="2">
        <v>643</v>
      </c>
      <c r="G28" s="2" t="s">
        <v>56</v>
      </c>
      <c r="H28" s="2"/>
      <c r="I28" s="8">
        <f t="shared" si="2"/>
        <v>0</v>
      </c>
      <c r="J28" s="2"/>
      <c r="K28" s="14">
        <v>0.00173387</v>
      </c>
      <c r="L28" s="2"/>
      <c r="M28" s="9">
        <f t="shared" si="3"/>
        <v>0</v>
      </c>
      <c r="N28" s="9"/>
      <c r="O28" s="8">
        <f t="shared" si="0"/>
        <v>-0.8208313967</v>
      </c>
    </row>
    <row r="29" spans="1:15" ht="12.75">
      <c r="A29" s="2">
        <v>644</v>
      </c>
      <c r="B29" s="2" t="s">
        <v>57</v>
      </c>
      <c r="C29" s="8">
        <f t="shared" si="1"/>
        <v>-0.8285574479000001</v>
      </c>
      <c r="D29" s="2"/>
      <c r="E29" s="14">
        <v>0.00175019</v>
      </c>
      <c r="F29" s="2">
        <v>644</v>
      </c>
      <c r="G29" s="2" t="s">
        <v>57</v>
      </c>
      <c r="H29" s="2"/>
      <c r="I29" s="8">
        <f t="shared" si="2"/>
        <v>0</v>
      </c>
      <c r="J29" s="2"/>
      <c r="K29" s="14">
        <v>0.00175019</v>
      </c>
      <c r="L29" s="2"/>
      <c r="M29" s="9">
        <f t="shared" si="3"/>
        <v>0</v>
      </c>
      <c r="N29" s="9"/>
      <c r="O29" s="8">
        <f t="shared" si="0"/>
        <v>-0.8285574479000001</v>
      </c>
    </row>
    <row r="30" spans="1:15" ht="12.75">
      <c r="A30" s="2">
        <v>645</v>
      </c>
      <c r="B30" s="2" t="s">
        <v>58</v>
      </c>
      <c r="C30" s="8">
        <f t="shared" si="1"/>
        <v>-0.33866804580000004</v>
      </c>
      <c r="D30" s="2"/>
      <c r="E30" s="14">
        <v>0.00071538</v>
      </c>
      <c r="F30" s="2">
        <v>645</v>
      </c>
      <c r="G30" s="2" t="s">
        <v>58</v>
      </c>
      <c r="H30" s="2"/>
      <c r="I30" s="8">
        <f t="shared" si="2"/>
        <v>0</v>
      </c>
      <c r="J30" s="2"/>
      <c r="K30" s="14">
        <v>0.00071538</v>
      </c>
      <c r="L30" s="2"/>
      <c r="M30" s="9">
        <f t="shared" si="3"/>
        <v>0</v>
      </c>
      <c r="N30" s="9"/>
      <c r="O30" s="8">
        <f t="shared" si="0"/>
        <v>-0.33866804580000004</v>
      </c>
    </row>
    <row r="31" spans="1:15" ht="12.75">
      <c r="A31" s="2">
        <v>646</v>
      </c>
      <c r="B31" s="2" t="s">
        <v>59</v>
      </c>
      <c r="C31" s="8">
        <f t="shared" si="1"/>
        <v>-2.3390998736000004</v>
      </c>
      <c r="D31" s="2"/>
      <c r="E31" s="14">
        <v>0.00494096</v>
      </c>
      <c r="F31" s="2">
        <v>646</v>
      </c>
      <c r="G31" s="2" t="s">
        <v>59</v>
      </c>
      <c r="H31" s="2"/>
      <c r="I31" s="8">
        <f t="shared" si="2"/>
        <v>0</v>
      </c>
      <c r="J31" s="2"/>
      <c r="K31" s="14">
        <v>0.00494096</v>
      </c>
      <c r="L31" s="2"/>
      <c r="M31" s="9">
        <f t="shared" si="3"/>
        <v>0</v>
      </c>
      <c r="N31" s="9"/>
      <c r="O31" s="8">
        <f t="shared" si="0"/>
        <v>-2.3390998736000004</v>
      </c>
    </row>
    <row r="32" spans="1:15" ht="12.75">
      <c r="A32" s="2">
        <v>647</v>
      </c>
      <c r="B32" s="2" t="s">
        <v>60</v>
      </c>
      <c r="C32" s="8">
        <f t="shared" si="1"/>
        <v>-3.3651781758</v>
      </c>
      <c r="D32" s="2"/>
      <c r="E32" s="14">
        <v>0.00710838</v>
      </c>
      <c r="F32" s="2">
        <v>647</v>
      </c>
      <c r="G32" s="2" t="s">
        <v>60</v>
      </c>
      <c r="H32" s="2"/>
      <c r="I32" s="8">
        <f t="shared" si="2"/>
        <v>0</v>
      </c>
      <c r="J32" s="2"/>
      <c r="K32" s="14">
        <v>0.00710838</v>
      </c>
      <c r="L32" s="2"/>
      <c r="M32" s="9">
        <f t="shared" si="3"/>
        <v>0</v>
      </c>
      <c r="N32" s="9"/>
      <c r="O32" s="8">
        <f t="shared" si="0"/>
        <v>-3.3651781758</v>
      </c>
    </row>
    <row r="33" spans="1:15" ht="12.75">
      <c r="A33" s="2">
        <v>648</v>
      </c>
      <c r="B33" s="2" t="s">
        <v>61</v>
      </c>
      <c r="C33" s="8">
        <f t="shared" si="1"/>
        <v>-1.3457484047</v>
      </c>
      <c r="D33" s="2"/>
      <c r="E33" s="14">
        <v>0.00284267</v>
      </c>
      <c r="F33" s="2">
        <v>648</v>
      </c>
      <c r="G33" s="2" t="s">
        <v>61</v>
      </c>
      <c r="H33" s="2"/>
      <c r="I33" s="8">
        <f t="shared" si="2"/>
        <v>0</v>
      </c>
      <c r="J33" s="2"/>
      <c r="K33" s="14">
        <v>0.00284267</v>
      </c>
      <c r="L33" s="2"/>
      <c r="M33" s="9">
        <f t="shared" si="3"/>
        <v>0</v>
      </c>
      <c r="N33" s="9"/>
      <c r="O33" s="8">
        <f t="shared" si="0"/>
        <v>-1.3457484047</v>
      </c>
    </row>
    <row r="34" spans="1:15" ht="12.75">
      <c r="A34" s="2">
        <v>650</v>
      </c>
      <c r="B34" s="2" t="s">
        <v>62</v>
      </c>
      <c r="C34" s="8">
        <f t="shared" si="1"/>
        <v>-13.0802946295</v>
      </c>
      <c r="D34" s="2"/>
      <c r="E34" s="14">
        <v>0.02762995</v>
      </c>
      <c r="F34" s="2">
        <v>650</v>
      </c>
      <c r="G34" s="2" t="s">
        <v>62</v>
      </c>
      <c r="H34" s="2"/>
      <c r="I34" s="8">
        <f t="shared" si="2"/>
        <v>0</v>
      </c>
      <c r="J34" s="2"/>
      <c r="K34" s="14">
        <v>0.02762995</v>
      </c>
      <c r="L34" s="2"/>
      <c r="M34" s="9">
        <f t="shared" si="3"/>
        <v>0</v>
      </c>
      <c r="N34" s="9"/>
      <c r="O34" s="8">
        <f t="shared" si="0"/>
        <v>-13.0802946295</v>
      </c>
    </row>
    <row r="35" spans="1:15" ht="12.75">
      <c r="A35" s="2">
        <v>652</v>
      </c>
      <c r="B35" s="2" t="s">
        <v>63</v>
      </c>
      <c r="C35" s="8">
        <f t="shared" si="1"/>
        <v>-111.60779932540001</v>
      </c>
      <c r="D35" s="2"/>
      <c r="E35" s="14">
        <v>0.23575294</v>
      </c>
      <c r="F35" s="2">
        <v>652</v>
      </c>
      <c r="G35" s="2" t="s">
        <v>63</v>
      </c>
      <c r="H35" s="2"/>
      <c r="I35" s="8">
        <f t="shared" si="2"/>
        <v>0</v>
      </c>
      <c r="J35" s="2"/>
      <c r="K35" s="14">
        <v>0.23575294</v>
      </c>
      <c r="L35" s="2"/>
      <c r="M35" s="9"/>
      <c r="N35" s="9"/>
      <c r="O35" s="8">
        <f t="shared" si="0"/>
        <v>-111.60779932540001</v>
      </c>
    </row>
    <row r="36" spans="1:15" ht="12.75">
      <c r="A36" s="2">
        <v>653</v>
      </c>
      <c r="B36" s="2" t="s">
        <v>64</v>
      </c>
      <c r="C36" s="8">
        <f t="shared" si="1"/>
        <v>-39.694159761200005</v>
      </c>
      <c r="D36" s="2"/>
      <c r="E36" s="14">
        <v>0.08384732</v>
      </c>
      <c r="F36" s="2">
        <v>653</v>
      </c>
      <c r="G36" s="2" t="s">
        <v>64</v>
      </c>
      <c r="H36" s="2"/>
      <c r="I36" s="8">
        <f t="shared" si="2"/>
        <v>0</v>
      </c>
      <c r="J36" s="2"/>
      <c r="K36" s="14">
        <v>0.08384732</v>
      </c>
      <c r="L36" s="2"/>
      <c r="M36" s="9"/>
      <c r="N36" s="9"/>
      <c r="O36" s="8">
        <f t="shared" si="0"/>
        <v>-39.694159761200005</v>
      </c>
    </row>
    <row r="37" spans="1:15" ht="12.75">
      <c r="A37" s="2">
        <v>654</v>
      </c>
      <c r="B37" s="2" t="s">
        <v>65</v>
      </c>
      <c r="C37" s="8">
        <f t="shared" si="1"/>
        <v>-17.584672427</v>
      </c>
      <c r="D37" s="2"/>
      <c r="E37" s="14">
        <v>0.0371447</v>
      </c>
      <c r="F37" s="2">
        <v>654</v>
      </c>
      <c r="G37" s="2" t="s">
        <v>65</v>
      </c>
      <c r="H37" s="2"/>
      <c r="I37" s="8">
        <f t="shared" si="2"/>
        <v>0</v>
      </c>
      <c r="J37" s="2"/>
      <c r="K37" s="14">
        <v>0.0371447</v>
      </c>
      <c r="L37" s="2"/>
      <c r="M37" s="9"/>
      <c r="N37" s="9"/>
      <c r="O37" s="8">
        <f t="shared" si="0"/>
        <v>-17.584672427</v>
      </c>
    </row>
    <row r="38" spans="1:15" ht="12.75">
      <c r="A38" s="2">
        <v>658</v>
      </c>
      <c r="B38" s="2" t="s">
        <v>66</v>
      </c>
      <c r="C38" s="8">
        <f t="shared" si="1"/>
        <v>-18.884750969000002</v>
      </c>
      <c r="D38" s="2"/>
      <c r="E38" s="14">
        <v>0.0398909</v>
      </c>
      <c r="F38" s="2">
        <v>658</v>
      </c>
      <c r="G38" s="2" t="s">
        <v>66</v>
      </c>
      <c r="H38" s="2"/>
      <c r="I38" s="8">
        <f t="shared" si="2"/>
        <v>0</v>
      </c>
      <c r="J38" s="2"/>
      <c r="K38" s="14">
        <v>0.0398909</v>
      </c>
      <c r="L38" s="2"/>
      <c r="M38" s="9"/>
      <c r="N38" s="9"/>
      <c r="O38" s="8">
        <f t="shared" si="0"/>
        <v>-18.884750969000002</v>
      </c>
    </row>
    <row r="39" spans="1:15" ht="12.75">
      <c r="A39" s="2">
        <v>659</v>
      </c>
      <c r="B39" s="2" t="s">
        <v>67</v>
      </c>
      <c r="C39" s="8">
        <f t="shared" si="1"/>
        <v>-8.557789963100001</v>
      </c>
      <c r="D39" s="2"/>
      <c r="E39" s="14">
        <v>0.01807691</v>
      </c>
      <c r="F39" s="2">
        <v>659</v>
      </c>
      <c r="G39" s="2" t="s">
        <v>67</v>
      </c>
      <c r="H39" s="2"/>
      <c r="I39" s="8">
        <f t="shared" si="2"/>
        <v>0</v>
      </c>
      <c r="J39" s="2"/>
      <c r="K39" s="14">
        <v>0.01807691</v>
      </c>
      <c r="L39" s="2"/>
      <c r="M39" s="9"/>
      <c r="N39" s="9"/>
      <c r="O39" s="8">
        <f t="shared" si="0"/>
        <v>-8.557789963100001</v>
      </c>
    </row>
    <row r="40" spans="1:15" ht="12.75">
      <c r="A40" s="2">
        <v>660</v>
      </c>
      <c r="B40" s="2" t="s">
        <v>68</v>
      </c>
      <c r="C40" s="8">
        <f t="shared" si="1"/>
        <v>-5.8975334796</v>
      </c>
      <c r="D40" s="2"/>
      <c r="E40" s="14">
        <v>0.01245756</v>
      </c>
      <c r="F40" s="2">
        <v>660</v>
      </c>
      <c r="G40" s="2" t="s">
        <v>68</v>
      </c>
      <c r="H40" s="2"/>
      <c r="I40" s="8">
        <f t="shared" si="2"/>
        <v>0</v>
      </c>
      <c r="J40" s="2"/>
      <c r="K40" s="14">
        <v>0.01245756</v>
      </c>
      <c r="L40" s="2"/>
      <c r="M40" s="9">
        <f>SUM(I40*0.3531)</f>
        <v>0</v>
      </c>
      <c r="N40" s="9">
        <f>SUM(J40*0.354)</f>
        <v>0</v>
      </c>
      <c r="O40" s="8">
        <f t="shared" si="0"/>
        <v>-5.8975334796</v>
      </c>
    </row>
    <row r="41" spans="1:15" ht="12.75">
      <c r="A41" s="2">
        <v>662</v>
      </c>
      <c r="B41" s="2" t="s">
        <v>97</v>
      </c>
      <c r="C41" s="8">
        <f t="shared" si="1"/>
        <v>-0.6825672721</v>
      </c>
      <c r="D41" s="2"/>
      <c r="E41" s="14">
        <v>0.00144181</v>
      </c>
      <c r="F41" s="2">
        <v>662</v>
      </c>
      <c r="G41" s="2" t="s">
        <v>97</v>
      </c>
      <c r="H41" s="2"/>
      <c r="I41" s="8">
        <f t="shared" si="2"/>
        <v>0</v>
      </c>
      <c r="J41" s="2"/>
      <c r="K41" s="14">
        <v>0.00144181</v>
      </c>
      <c r="L41" s="2"/>
      <c r="M41" s="9">
        <f>SUM(I41*0.3531)</f>
        <v>0</v>
      </c>
      <c r="N41" s="9"/>
      <c r="O41" s="8">
        <f t="shared" si="0"/>
        <v>-0.6825672721</v>
      </c>
    </row>
    <row r="42" spans="1:15" ht="12.75">
      <c r="A42" s="2">
        <v>663</v>
      </c>
      <c r="B42" s="2" t="s">
        <v>69</v>
      </c>
      <c r="C42" s="8">
        <f t="shared" si="1"/>
        <v>-6.1336845899000005</v>
      </c>
      <c r="D42" s="2"/>
      <c r="E42" s="14">
        <v>0.01295639</v>
      </c>
      <c r="F42" s="2">
        <v>663</v>
      </c>
      <c r="G42" s="2" t="s">
        <v>69</v>
      </c>
      <c r="H42" s="2"/>
      <c r="I42" s="8">
        <f t="shared" si="2"/>
        <v>0</v>
      </c>
      <c r="J42" s="2"/>
      <c r="K42" s="14">
        <v>0.01295639</v>
      </c>
      <c r="L42" s="2"/>
      <c r="M42" s="9">
        <f>SUM(I42*0.3531)</f>
        <v>0</v>
      </c>
      <c r="N42" s="9">
        <f>SUM(J42*0.354)</f>
        <v>0</v>
      </c>
      <c r="O42" s="8">
        <f t="shared" si="0"/>
        <v>-6.1336845899000005</v>
      </c>
    </row>
    <row r="43" spans="1:15" ht="12.75">
      <c r="A43" s="2">
        <v>666</v>
      </c>
      <c r="B43" s="2" t="s">
        <v>71</v>
      </c>
      <c r="C43" s="8">
        <f t="shared" si="1"/>
        <v>-2.7515914748000005</v>
      </c>
      <c r="D43" s="2"/>
      <c r="E43" s="14">
        <v>0.00581228</v>
      </c>
      <c r="F43" s="2">
        <v>666</v>
      </c>
      <c r="G43" s="2" t="s">
        <v>71</v>
      </c>
      <c r="H43" s="2"/>
      <c r="I43" s="8">
        <f t="shared" si="2"/>
        <v>0</v>
      </c>
      <c r="J43" s="2"/>
      <c r="K43" s="14">
        <v>0.00581228</v>
      </c>
      <c r="L43" s="2"/>
      <c r="M43" s="9">
        <f>SUM(I43*0.3531)</f>
        <v>0</v>
      </c>
      <c r="N43" s="9">
        <f>SUM(J43*0.354)</f>
        <v>0</v>
      </c>
      <c r="O43" s="8">
        <f t="shared" si="0"/>
        <v>-2.7515914748000005</v>
      </c>
    </row>
    <row r="44" spans="1:15" ht="12.75">
      <c r="A44" s="2">
        <v>683</v>
      </c>
      <c r="B44" s="2" t="s">
        <v>70</v>
      </c>
      <c r="C44" s="8">
        <f t="shared" si="1"/>
        <v>-0.0298011595</v>
      </c>
      <c r="D44" s="2"/>
      <c r="E44" s="14">
        <v>6.295E-05</v>
      </c>
      <c r="F44" s="2">
        <v>683</v>
      </c>
      <c r="G44" s="2" t="s">
        <v>70</v>
      </c>
      <c r="H44" s="2"/>
      <c r="I44" s="8">
        <f t="shared" si="2"/>
        <v>0</v>
      </c>
      <c r="J44" s="2"/>
      <c r="K44" s="14">
        <v>6.295E-05</v>
      </c>
      <c r="L44" s="2"/>
      <c r="M44" s="9">
        <f>SUM(I44*0.3531)</f>
        <v>0</v>
      </c>
      <c r="N44" s="9">
        <f>SUM(J44*0.354)</f>
        <v>0</v>
      </c>
      <c r="O44" s="8">
        <f t="shared" si="0"/>
        <v>-0.0298011595</v>
      </c>
    </row>
    <row r="45" spans="1:15" ht="12.75">
      <c r="A45" s="2">
        <v>688</v>
      </c>
      <c r="B45" s="2" t="s">
        <v>73</v>
      </c>
      <c r="C45" s="8">
        <f t="shared" si="1"/>
        <v>-10.8287045944</v>
      </c>
      <c r="D45" s="2"/>
      <c r="E45" s="14">
        <v>0.02287384</v>
      </c>
      <c r="F45" s="2">
        <v>688</v>
      </c>
      <c r="G45" s="2" t="s">
        <v>73</v>
      </c>
      <c r="H45" s="2"/>
      <c r="I45" s="8">
        <f t="shared" si="2"/>
        <v>0</v>
      </c>
      <c r="J45" s="2"/>
      <c r="K45" s="14">
        <v>0.02287384</v>
      </c>
      <c r="L45" s="2"/>
      <c r="M45" s="9"/>
      <c r="N45" s="2"/>
      <c r="O45" s="8">
        <f t="shared" si="0"/>
        <v>-10.8287045944</v>
      </c>
    </row>
    <row r="46" spans="1:15" ht="12.75">
      <c r="A46" s="2"/>
      <c r="B46" s="2"/>
      <c r="C46" s="8"/>
      <c r="D46" s="8"/>
      <c r="E46" s="3"/>
      <c r="F46" s="2"/>
      <c r="G46" s="2"/>
      <c r="H46" s="2"/>
      <c r="I46" s="8"/>
      <c r="J46" s="8"/>
      <c r="K46" s="3">
        <f>SUM(K3:K45)</f>
        <v>1</v>
      </c>
      <c r="L46" s="2"/>
      <c r="M46" s="9">
        <f>SUM(M8:M45)</f>
        <v>0</v>
      </c>
      <c r="N46" s="2"/>
      <c r="O46" s="10">
        <f>SUM(O3:O45)</f>
        <v>-473.41</v>
      </c>
    </row>
    <row r="47" spans="1:15" ht="12.75">
      <c r="A47" s="2"/>
      <c r="B47" s="2"/>
      <c r="C47" s="8">
        <f>SUM(C3:C45)</f>
        <v>-473.41</v>
      </c>
      <c r="D47" s="8"/>
      <c r="E47" s="14">
        <f>SUM(E3:E45)</f>
        <v>1</v>
      </c>
      <c r="F47" s="2"/>
      <c r="G47" s="2"/>
      <c r="H47" s="2"/>
      <c r="I47" s="8">
        <f>SUM(I3:I46)</f>
        <v>0</v>
      </c>
      <c r="J47" s="8"/>
      <c r="K47" s="3">
        <f>K46-K2</f>
        <v>0</v>
      </c>
      <c r="L47" s="2"/>
      <c r="M47" s="2"/>
      <c r="N47" s="2"/>
      <c r="O47" s="2"/>
    </row>
    <row r="48" spans="1:15" ht="12.75">
      <c r="A48" s="5"/>
      <c r="B48" s="5"/>
      <c r="C48" s="11"/>
      <c r="D48" s="5"/>
      <c r="E48" s="14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11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3" max="3" width="10.57421875" style="0" bestFit="1" customWidth="1"/>
    <col min="4" max="4" width="0.9921875" style="0" customWidth="1"/>
    <col min="5" max="5" width="10.00390625" style="0" bestFit="1" customWidth="1"/>
    <col min="6" max="6" width="5.8515625" style="0" customWidth="1"/>
    <col min="8" max="8" width="2.28125" style="0" customWidth="1"/>
    <col min="10" max="10" width="0.9921875" style="0" customWidth="1"/>
    <col min="11" max="11" width="10.00390625" style="0" bestFit="1" customWidth="1"/>
    <col min="12" max="12" width="0.85546875" style="0" customWidth="1"/>
    <col min="13" max="13" width="9.57421875" style="0" bestFit="1" customWidth="1"/>
    <col min="14" max="14" width="0.71875" style="0" customWidth="1"/>
    <col min="15" max="15" width="13.57421875" style="0" bestFit="1" customWidth="1"/>
  </cols>
  <sheetData>
    <row r="1" spans="3:13" ht="12.75">
      <c r="C1" s="13" t="s">
        <v>92</v>
      </c>
      <c r="I1" s="13" t="s">
        <v>34</v>
      </c>
      <c r="M1" s="13" t="s">
        <v>75</v>
      </c>
    </row>
    <row r="2" spans="1:15" ht="12.75">
      <c r="A2" s="2">
        <v>699</v>
      </c>
      <c r="B2" s="2" t="s">
        <v>36</v>
      </c>
      <c r="C2" s="6">
        <v>383.75</v>
      </c>
      <c r="D2" s="2"/>
      <c r="E2" s="3">
        <v>1</v>
      </c>
      <c r="F2" s="2">
        <v>699</v>
      </c>
      <c r="G2" s="2" t="s">
        <v>36</v>
      </c>
      <c r="H2" s="2"/>
      <c r="I2" s="40"/>
      <c r="J2" s="2"/>
      <c r="K2" s="3">
        <v>1</v>
      </c>
      <c r="L2" s="2"/>
      <c r="M2" s="7"/>
      <c r="N2" s="2"/>
      <c r="O2" s="4"/>
    </row>
    <row r="3" spans="1:15" ht="12.75">
      <c r="A3" s="2">
        <v>101</v>
      </c>
      <c r="B3" s="2" t="s">
        <v>35</v>
      </c>
      <c r="C3" s="8">
        <f>-E3*$C$2</f>
        <v>-94.09083628625</v>
      </c>
      <c r="D3" s="2"/>
      <c r="E3" s="14">
        <v>0.245187847</v>
      </c>
      <c r="F3" s="2">
        <v>101</v>
      </c>
      <c r="G3" s="2" t="s">
        <v>0</v>
      </c>
      <c r="H3" s="2"/>
      <c r="I3" s="8">
        <f>-K3*$I$2</f>
        <v>0</v>
      </c>
      <c r="J3" s="2"/>
      <c r="K3" s="14">
        <v>0.245187847</v>
      </c>
      <c r="L3" s="2"/>
      <c r="M3" s="9"/>
      <c r="N3" s="9"/>
      <c r="O3" s="8">
        <f aca="true" t="shared" si="0" ref="O3:O46">SUM(C3+I3)</f>
        <v>-94.09083628625</v>
      </c>
    </row>
    <row r="4" spans="1:15" ht="12.75">
      <c r="A4" s="2">
        <v>211</v>
      </c>
      <c r="B4" s="2" t="s">
        <v>39</v>
      </c>
      <c r="C4" s="8">
        <f aca="true" t="shared" si="1" ref="C4:C46">-E4*$C$2</f>
        <v>-0.28798403625</v>
      </c>
      <c r="D4" s="2"/>
      <c r="E4" s="14">
        <v>0.000750447</v>
      </c>
      <c r="F4" s="2">
        <v>211</v>
      </c>
      <c r="G4" s="2" t="s">
        <v>1</v>
      </c>
      <c r="H4" s="2"/>
      <c r="I4" s="8">
        <f aca="true" t="shared" si="2" ref="I4:I46">-K4*$I$2</f>
        <v>0</v>
      </c>
      <c r="J4" s="2"/>
      <c r="K4" s="14">
        <v>0.000750447</v>
      </c>
      <c r="L4" s="2"/>
      <c r="M4" s="9"/>
      <c r="N4" s="9"/>
      <c r="O4" s="8">
        <f t="shared" si="0"/>
        <v>-0.28798403625</v>
      </c>
    </row>
    <row r="5" spans="1:15" ht="12.75">
      <c r="A5" s="2">
        <v>212</v>
      </c>
      <c r="B5" s="2" t="s">
        <v>76</v>
      </c>
      <c r="C5" s="8">
        <f t="shared" si="1"/>
        <v>-0.02804022875</v>
      </c>
      <c r="D5" s="2"/>
      <c r="E5" s="14">
        <v>7.3069E-05</v>
      </c>
      <c r="F5" s="2">
        <v>212</v>
      </c>
      <c r="G5" s="2" t="s">
        <v>74</v>
      </c>
      <c r="H5" s="2"/>
      <c r="I5" s="8">
        <f t="shared" si="2"/>
        <v>0</v>
      </c>
      <c r="J5" s="2"/>
      <c r="K5" s="14">
        <v>7.3069E-05</v>
      </c>
      <c r="L5" s="2"/>
      <c r="M5" s="9"/>
      <c r="N5" s="9"/>
      <c r="O5" s="8">
        <f t="shared" si="0"/>
        <v>-0.02804022875</v>
      </c>
    </row>
    <row r="6" spans="1:15" ht="12.75">
      <c r="A6" s="2">
        <v>214</v>
      </c>
      <c r="B6" s="2" t="s">
        <v>35</v>
      </c>
      <c r="C6" s="8">
        <f t="shared" si="1"/>
        <v>-0.7831297537499999</v>
      </c>
      <c r="D6" s="2"/>
      <c r="E6" s="14">
        <v>0.002040729</v>
      </c>
      <c r="F6" s="2">
        <v>214</v>
      </c>
      <c r="G6" s="2" t="s">
        <v>0</v>
      </c>
      <c r="H6" s="2"/>
      <c r="I6" s="8">
        <f t="shared" si="2"/>
        <v>0</v>
      </c>
      <c r="J6" s="2"/>
      <c r="K6" s="14">
        <v>0.002040729</v>
      </c>
      <c r="L6" s="2"/>
      <c r="M6" s="9"/>
      <c r="N6" s="9"/>
      <c r="O6" s="8">
        <f t="shared" si="0"/>
        <v>-0.7831297537499999</v>
      </c>
    </row>
    <row r="7" spans="1:15" ht="12.75">
      <c r="A7" s="2">
        <v>514</v>
      </c>
      <c r="B7" s="2" t="s">
        <v>86</v>
      </c>
      <c r="C7" s="8">
        <f t="shared" si="1"/>
        <v>-3.5316930787499996</v>
      </c>
      <c r="D7" s="2"/>
      <c r="E7" s="14">
        <v>0.009203109</v>
      </c>
      <c r="F7" s="2">
        <v>514</v>
      </c>
      <c r="G7" s="2" t="s">
        <v>80</v>
      </c>
      <c r="H7" s="2"/>
      <c r="I7" s="8">
        <f t="shared" si="2"/>
        <v>0</v>
      </c>
      <c r="J7" s="2"/>
      <c r="K7" s="14">
        <v>0.009203109</v>
      </c>
      <c r="L7" s="2"/>
      <c r="M7" s="9"/>
      <c r="N7" s="9"/>
      <c r="O7" s="8">
        <f t="shared" si="0"/>
        <v>-3.5316930787499996</v>
      </c>
    </row>
    <row r="8" spans="1:15" ht="12.75">
      <c r="A8" s="2">
        <v>515</v>
      </c>
      <c r="B8" s="2" t="s">
        <v>87</v>
      </c>
      <c r="C8" s="8">
        <f t="shared" si="1"/>
        <v>-0.5923611049999999</v>
      </c>
      <c r="D8" s="2"/>
      <c r="E8" s="14">
        <v>0.001543612</v>
      </c>
      <c r="F8" s="2">
        <v>515</v>
      </c>
      <c r="G8" s="2" t="s">
        <v>81</v>
      </c>
      <c r="H8" s="2"/>
      <c r="I8" s="8">
        <f t="shared" si="2"/>
        <v>0</v>
      </c>
      <c r="J8" s="2"/>
      <c r="K8" s="14">
        <v>0.001543612</v>
      </c>
      <c r="L8" s="2"/>
      <c r="M8" s="9">
        <f>SUM(I8*0.3531)</f>
        <v>0</v>
      </c>
      <c r="N8" s="9"/>
      <c r="O8" s="8">
        <f t="shared" si="0"/>
        <v>-0.5923611049999999</v>
      </c>
    </row>
    <row r="9" spans="1:15" ht="12.75">
      <c r="A9" s="2">
        <v>516</v>
      </c>
      <c r="B9" s="2" t="s">
        <v>95</v>
      </c>
      <c r="C9" s="8">
        <f t="shared" si="1"/>
        <v>-3.8949577362500003</v>
      </c>
      <c r="D9" s="2"/>
      <c r="E9" s="14">
        <v>0.010149727</v>
      </c>
      <c r="F9" s="2">
        <v>516</v>
      </c>
      <c r="G9" s="2" t="s">
        <v>91</v>
      </c>
      <c r="H9" s="2"/>
      <c r="I9" s="8">
        <f t="shared" si="2"/>
        <v>0</v>
      </c>
      <c r="J9" s="2"/>
      <c r="K9" s="14">
        <v>0.010149727</v>
      </c>
      <c r="L9" s="2"/>
      <c r="M9" s="9">
        <f aca="true" t="shared" si="3" ref="M9:M34">SUM(I9*0.3531)</f>
        <v>0</v>
      </c>
      <c r="N9" s="9"/>
      <c r="O9" s="8">
        <f t="shared" si="0"/>
        <v>-3.8949577362500003</v>
      </c>
    </row>
    <row r="10" spans="1:15" ht="12.75">
      <c r="A10" s="2">
        <v>617</v>
      </c>
      <c r="B10" s="2" t="s">
        <v>40</v>
      </c>
      <c r="C10" s="8">
        <f t="shared" si="1"/>
        <v>-20.72435005875</v>
      </c>
      <c r="D10" s="2"/>
      <c r="E10" s="14">
        <v>0.054004821</v>
      </c>
      <c r="F10" s="2">
        <v>617</v>
      </c>
      <c r="G10" s="2" t="s">
        <v>2</v>
      </c>
      <c r="H10" s="2"/>
      <c r="I10" s="8">
        <f t="shared" si="2"/>
        <v>0</v>
      </c>
      <c r="J10" s="2"/>
      <c r="K10" s="14">
        <v>0.054004821</v>
      </c>
      <c r="L10" s="2"/>
      <c r="M10" s="9">
        <f t="shared" si="3"/>
        <v>0</v>
      </c>
      <c r="N10" s="9"/>
      <c r="O10" s="8">
        <f t="shared" si="0"/>
        <v>-20.72435005875</v>
      </c>
    </row>
    <row r="11" spans="1:15" ht="12.75">
      <c r="A11" s="2">
        <v>621</v>
      </c>
      <c r="B11" s="2" t="s">
        <v>41</v>
      </c>
      <c r="C11" s="8">
        <f t="shared" si="1"/>
        <v>-7.04468486875</v>
      </c>
      <c r="D11" s="2"/>
      <c r="E11" s="14">
        <v>0.018357485</v>
      </c>
      <c r="F11" s="2">
        <v>621</v>
      </c>
      <c r="G11" s="2" t="s">
        <v>3</v>
      </c>
      <c r="H11" s="2"/>
      <c r="I11" s="8">
        <f t="shared" si="2"/>
        <v>0</v>
      </c>
      <c r="J11" s="2"/>
      <c r="K11" s="14">
        <v>0.018357485</v>
      </c>
      <c r="L11" s="2"/>
      <c r="M11" s="9">
        <f t="shared" si="3"/>
        <v>0</v>
      </c>
      <c r="N11" s="9"/>
      <c r="O11" s="8">
        <f t="shared" si="0"/>
        <v>-7.04468486875</v>
      </c>
    </row>
    <row r="12" spans="1:15" ht="12.75">
      <c r="A12" s="2">
        <v>623</v>
      </c>
      <c r="B12" s="2" t="s">
        <v>88</v>
      </c>
      <c r="C12" s="8">
        <f t="shared" si="1"/>
        <v>-2.73087859</v>
      </c>
      <c r="D12" s="2"/>
      <c r="E12" s="14">
        <v>0.007116296</v>
      </c>
      <c r="F12" s="2">
        <v>623</v>
      </c>
      <c r="G12" s="2" t="s">
        <v>9</v>
      </c>
      <c r="H12" s="2"/>
      <c r="I12" s="8">
        <f t="shared" si="2"/>
        <v>0</v>
      </c>
      <c r="J12" s="2"/>
      <c r="K12" s="14">
        <v>0.007116296</v>
      </c>
      <c r="L12" s="2"/>
      <c r="M12" s="9">
        <f t="shared" si="3"/>
        <v>0</v>
      </c>
      <c r="N12" s="9"/>
      <c r="O12" s="8">
        <f t="shared" si="0"/>
        <v>-2.73087859</v>
      </c>
    </row>
    <row r="13" spans="1:15" ht="12.75">
      <c r="A13" s="2">
        <v>624</v>
      </c>
      <c r="B13" s="2" t="s">
        <v>42</v>
      </c>
      <c r="C13" s="8">
        <f t="shared" si="1"/>
        <v>-0.216872475</v>
      </c>
      <c r="D13" s="2"/>
      <c r="E13" s="14">
        <v>0.00056514</v>
      </c>
      <c r="F13" s="2">
        <v>624</v>
      </c>
      <c r="G13" s="2" t="s">
        <v>4</v>
      </c>
      <c r="H13" s="2"/>
      <c r="I13" s="8">
        <f t="shared" si="2"/>
        <v>0</v>
      </c>
      <c r="J13" s="2"/>
      <c r="K13" s="14">
        <v>0.00056514</v>
      </c>
      <c r="L13" s="2"/>
      <c r="M13" s="9">
        <f t="shared" si="3"/>
        <v>0</v>
      </c>
      <c r="N13" s="9"/>
      <c r="O13" s="8">
        <f t="shared" si="0"/>
        <v>-0.216872475</v>
      </c>
    </row>
    <row r="14" spans="1:15" ht="12.75">
      <c r="A14" s="2">
        <v>626</v>
      </c>
      <c r="B14" s="2" t="s">
        <v>43</v>
      </c>
      <c r="C14" s="8">
        <f t="shared" si="1"/>
        <v>-0.05797695</v>
      </c>
      <c r="D14" s="2"/>
      <c r="E14" s="14">
        <v>0.00015108</v>
      </c>
      <c r="F14" s="2">
        <v>626</v>
      </c>
      <c r="G14" s="2" t="s">
        <v>5</v>
      </c>
      <c r="H14" s="2"/>
      <c r="I14" s="8">
        <f t="shared" si="2"/>
        <v>0</v>
      </c>
      <c r="J14" s="2"/>
      <c r="K14" s="14">
        <v>0.00015108</v>
      </c>
      <c r="L14" s="2"/>
      <c r="M14" s="9">
        <f t="shared" si="3"/>
        <v>0</v>
      </c>
      <c r="N14" s="9"/>
      <c r="O14" s="8">
        <f t="shared" si="0"/>
        <v>-0.05797695</v>
      </c>
    </row>
    <row r="15" spans="1:15" ht="12.75">
      <c r="A15" s="2">
        <v>628</v>
      </c>
      <c r="B15" s="2" t="s">
        <v>44</v>
      </c>
      <c r="C15" s="8">
        <f t="shared" si="1"/>
        <v>-1.2542504187499999</v>
      </c>
      <c r="D15" s="2"/>
      <c r="E15" s="14">
        <v>0.003268405</v>
      </c>
      <c r="F15" s="2">
        <v>628</v>
      </c>
      <c r="G15" s="2" t="s">
        <v>6</v>
      </c>
      <c r="H15" s="2"/>
      <c r="I15" s="8">
        <f t="shared" si="2"/>
        <v>0</v>
      </c>
      <c r="J15" s="2"/>
      <c r="K15" s="14">
        <v>0.003268405</v>
      </c>
      <c r="L15" s="2"/>
      <c r="M15" s="9">
        <f t="shared" si="3"/>
        <v>0</v>
      </c>
      <c r="N15" s="9"/>
      <c r="O15" s="8">
        <f t="shared" si="0"/>
        <v>-1.2542504187499999</v>
      </c>
    </row>
    <row r="16" spans="1:15" ht="12.75">
      <c r="A16" s="2">
        <v>630</v>
      </c>
      <c r="B16" s="2" t="s">
        <v>45</v>
      </c>
      <c r="C16" s="8">
        <f t="shared" si="1"/>
        <v>-1.9273486862499998</v>
      </c>
      <c r="D16" s="2"/>
      <c r="E16" s="14">
        <v>0.0050224069999999996</v>
      </c>
      <c r="F16" s="2">
        <v>630</v>
      </c>
      <c r="G16" s="2" t="s">
        <v>7</v>
      </c>
      <c r="H16" s="2"/>
      <c r="I16" s="8">
        <f t="shared" si="2"/>
        <v>0</v>
      </c>
      <c r="J16" s="2"/>
      <c r="K16" s="14">
        <v>0.0050224069999999996</v>
      </c>
      <c r="L16" s="2"/>
      <c r="M16" s="9">
        <f t="shared" si="3"/>
        <v>0</v>
      </c>
      <c r="N16" s="9"/>
      <c r="O16" s="8">
        <f t="shared" si="0"/>
        <v>-1.9273486862499998</v>
      </c>
    </row>
    <row r="17" spans="1:15" ht="12.75">
      <c r="A17" s="2">
        <v>631</v>
      </c>
      <c r="B17" s="2" t="s">
        <v>46</v>
      </c>
      <c r="C17" s="8">
        <f t="shared" si="1"/>
        <v>-21.6830377625</v>
      </c>
      <c r="D17" s="2"/>
      <c r="E17" s="14">
        <v>0.05650303</v>
      </c>
      <c r="F17" s="2">
        <v>631</v>
      </c>
      <c r="G17" s="2" t="s">
        <v>8</v>
      </c>
      <c r="H17" s="2"/>
      <c r="I17" s="8">
        <f t="shared" si="2"/>
        <v>0</v>
      </c>
      <c r="J17" s="2"/>
      <c r="K17" s="14">
        <v>0.05650303</v>
      </c>
      <c r="L17" s="2"/>
      <c r="M17" s="9">
        <f t="shared" si="3"/>
        <v>0</v>
      </c>
      <c r="N17" s="9"/>
      <c r="O17" s="8">
        <f t="shared" si="0"/>
        <v>-21.6830377625</v>
      </c>
    </row>
    <row r="18" spans="1:15" ht="12.75">
      <c r="A18" s="2">
        <v>632</v>
      </c>
      <c r="B18" s="2" t="s">
        <v>47</v>
      </c>
      <c r="C18" s="8">
        <f t="shared" si="1"/>
        <v>-5.5682854125</v>
      </c>
      <c r="D18" s="2"/>
      <c r="E18" s="14">
        <v>0.01451019</v>
      </c>
      <c r="F18" s="2">
        <v>632</v>
      </c>
      <c r="G18" s="2" t="s">
        <v>9</v>
      </c>
      <c r="H18" s="2"/>
      <c r="I18" s="8">
        <f t="shared" si="2"/>
        <v>0</v>
      </c>
      <c r="J18" s="2"/>
      <c r="K18" s="14">
        <v>0.01451019</v>
      </c>
      <c r="L18" s="2"/>
      <c r="M18" s="9">
        <f t="shared" si="3"/>
        <v>0</v>
      </c>
      <c r="N18" s="9"/>
      <c r="O18" s="8">
        <f t="shared" si="0"/>
        <v>-5.5682854125</v>
      </c>
    </row>
    <row r="19" spans="1:15" ht="12.75">
      <c r="A19" s="2">
        <v>633</v>
      </c>
      <c r="B19" s="2" t="s">
        <v>48</v>
      </c>
      <c r="C19" s="8">
        <f t="shared" si="1"/>
        <v>-0.79825641125</v>
      </c>
      <c r="D19" s="2"/>
      <c r="E19" s="14">
        <v>0.002080147</v>
      </c>
      <c r="F19" s="2">
        <v>633</v>
      </c>
      <c r="G19" s="2" t="s">
        <v>10</v>
      </c>
      <c r="H19" s="2"/>
      <c r="I19" s="8">
        <f t="shared" si="2"/>
        <v>0</v>
      </c>
      <c r="J19" s="2"/>
      <c r="K19" s="14">
        <v>0.002080147</v>
      </c>
      <c r="L19" s="2"/>
      <c r="M19" s="9">
        <f t="shared" si="3"/>
        <v>0</v>
      </c>
      <c r="N19" s="9"/>
      <c r="O19" s="8">
        <f t="shared" si="0"/>
        <v>-0.79825641125</v>
      </c>
    </row>
    <row r="20" spans="1:15" ht="12.75">
      <c r="A20" s="2">
        <v>634</v>
      </c>
      <c r="B20" s="2" t="s">
        <v>49</v>
      </c>
      <c r="C20" s="8">
        <f t="shared" si="1"/>
        <v>-2.58484214375</v>
      </c>
      <c r="D20" s="2"/>
      <c r="E20" s="14">
        <v>0.006735745</v>
      </c>
      <c r="F20" s="2">
        <v>634</v>
      </c>
      <c r="G20" s="2" t="s">
        <v>11</v>
      </c>
      <c r="H20" s="2"/>
      <c r="I20" s="8">
        <f t="shared" si="2"/>
        <v>0</v>
      </c>
      <c r="J20" s="2"/>
      <c r="K20" s="14">
        <v>0.006735745</v>
      </c>
      <c r="L20" s="2"/>
      <c r="M20" s="9">
        <f t="shared" si="3"/>
        <v>0</v>
      </c>
      <c r="N20" s="9"/>
      <c r="O20" s="8">
        <f t="shared" si="0"/>
        <v>-2.58484214375</v>
      </c>
    </row>
    <row r="21" spans="1:15" ht="12.75">
      <c r="A21" s="2">
        <v>635</v>
      </c>
      <c r="B21" s="2" t="s">
        <v>50</v>
      </c>
      <c r="C21" s="8">
        <f t="shared" si="1"/>
        <v>-0.5076421525</v>
      </c>
      <c r="D21" s="2"/>
      <c r="E21" s="14">
        <v>0.001322846</v>
      </c>
      <c r="F21" s="2">
        <v>635</v>
      </c>
      <c r="G21" s="2" t="s">
        <v>12</v>
      </c>
      <c r="H21" s="2"/>
      <c r="I21" s="8">
        <f t="shared" si="2"/>
        <v>0</v>
      </c>
      <c r="J21" s="2"/>
      <c r="K21" s="14">
        <v>0.001322846</v>
      </c>
      <c r="L21" s="2"/>
      <c r="M21" s="9">
        <f t="shared" si="3"/>
        <v>0</v>
      </c>
      <c r="N21" s="9"/>
      <c r="O21" s="8">
        <f t="shared" si="0"/>
        <v>-0.5076421525</v>
      </c>
    </row>
    <row r="22" spans="1:15" ht="12.75">
      <c r="A22" s="2">
        <v>636</v>
      </c>
      <c r="B22" s="2" t="s">
        <v>51</v>
      </c>
      <c r="C22" s="8">
        <f t="shared" si="1"/>
        <v>-12.165170487500001</v>
      </c>
      <c r="D22" s="2"/>
      <c r="E22" s="14">
        <v>0.03170077</v>
      </c>
      <c r="F22" s="2">
        <v>636</v>
      </c>
      <c r="G22" s="2" t="s">
        <v>13</v>
      </c>
      <c r="H22" s="2"/>
      <c r="I22" s="8">
        <f t="shared" si="2"/>
        <v>0</v>
      </c>
      <c r="J22" s="2"/>
      <c r="K22" s="14">
        <v>0.03170077</v>
      </c>
      <c r="L22" s="2"/>
      <c r="M22" s="9">
        <f t="shared" si="3"/>
        <v>0</v>
      </c>
      <c r="N22" s="9"/>
      <c r="O22" s="8">
        <f t="shared" si="0"/>
        <v>-12.165170487500001</v>
      </c>
    </row>
    <row r="23" spans="1:15" ht="12.75">
      <c r="A23" s="2">
        <v>638</v>
      </c>
      <c r="B23" s="2" t="s">
        <v>52</v>
      </c>
      <c r="C23" s="8">
        <f t="shared" si="1"/>
        <v>-0.7262138725</v>
      </c>
      <c r="D23" s="2"/>
      <c r="E23" s="14">
        <v>0.001892414</v>
      </c>
      <c r="F23" s="2">
        <v>638</v>
      </c>
      <c r="G23" s="2" t="s">
        <v>14</v>
      </c>
      <c r="H23" s="2"/>
      <c r="I23" s="8">
        <f t="shared" si="2"/>
        <v>0</v>
      </c>
      <c r="J23" s="2"/>
      <c r="K23" s="14">
        <v>0.001892414</v>
      </c>
      <c r="L23" s="2"/>
      <c r="M23" s="9">
        <f t="shared" si="3"/>
        <v>0</v>
      </c>
      <c r="N23" s="9"/>
      <c r="O23" s="8">
        <f t="shared" si="0"/>
        <v>-0.7262138725</v>
      </c>
    </row>
    <row r="24" spans="1:15" ht="12.75">
      <c r="A24" s="2">
        <v>639</v>
      </c>
      <c r="B24" s="2" t="s">
        <v>53</v>
      </c>
      <c r="C24" s="8">
        <f t="shared" si="1"/>
        <v>-1.474129575</v>
      </c>
      <c r="D24" s="2"/>
      <c r="E24" s="14">
        <v>0.00384138</v>
      </c>
      <c r="F24" s="2">
        <v>639</v>
      </c>
      <c r="G24" s="2" t="s">
        <v>15</v>
      </c>
      <c r="H24" s="2"/>
      <c r="I24" s="8">
        <f t="shared" si="2"/>
        <v>0</v>
      </c>
      <c r="J24" s="2"/>
      <c r="K24" s="14">
        <v>0.00384138</v>
      </c>
      <c r="L24" s="2"/>
      <c r="M24" s="9">
        <f t="shared" si="3"/>
        <v>0</v>
      </c>
      <c r="N24" s="9"/>
      <c r="O24" s="8">
        <f t="shared" si="0"/>
        <v>-1.474129575</v>
      </c>
    </row>
    <row r="25" spans="1:15" ht="12.75">
      <c r="A25" s="2">
        <v>640</v>
      </c>
      <c r="B25" s="2" t="s">
        <v>54</v>
      </c>
      <c r="C25" s="8">
        <f t="shared" si="1"/>
        <v>-1.8399960575</v>
      </c>
      <c r="D25" s="2"/>
      <c r="E25" s="14">
        <v>0.004794778</v>
      </c>
      <c r="F25" s="2">
        <v>640</v>
      </c>
      <c r="G25" s="2" t="s">
        <v>16</v>
      </c>
      <c r="H25" s="2"/>
      <c r="I25" s="8">
        <f t="shared" si="2"/>
        <v>0</v>
      </c>
      <c r="J25" s="2"/>
      <c r="K25" s="14">
        <v>0.004794778</v>
      </c>
      <c r="L25" s="2"/>
      <c r="M25" s="9">
        <f t="shared" si="3"/>
        <v>0</v>
      </c>
      <c r="N25" s="9"/>
      <c r="O25" s="8">
        <f t="shared" si="0"/>
        <v>-1.8399960575</v>
      </c>
    </row>
    <row r="26" spans="1:15" ht="12.75">
      <c r="A26" s="2">
        <v>641</v>
      </c>
      <c r="B26" s="2" t="s">
        <v>72</v>
      </c>
      <c r="C26" s="8">
        <f t="shared" si="1"/>
        <v>-0.00151082375</v>
      </c>
      <c r="D26" s="2"/>
      <c r="E26" s="14">
        <v>3.937E-06</v>
      </c>
      <c r="F26" s="2">
        <v>641</v>
      </c>
      <c r="G26" s="2" t="s">
        <v>38</v>
      </c>
      <c r="H26" s="2"/>
      <c r="I26" s="8">
        <f t="shared" si="2"/>
        <v>0</v>
      </c>
      <c r="J26" s="2"/>
      <c r="K26" s="14">
        <v>3.937E-06</v>
      </c>
      <c r="L26" s="2"/>
      <c r="M26" s="9">
        <f t="shared" si="3"/>
        <v>0</v>
      </c>
      <c r="N26" s="9"/>
      <c r="O26" s="8">
        <f t="shared" si="0"/>
        <v>-0.00151082375</v>
      </c>
    </row>
    <row r="27" spans="1:15" ht="12.75">
      <c r="A27" s="2">
        <v>642</v>
      </c>
      <c r="B27" s="2" t="s">
        <v>55</v>
      </c>
      <c r="C27" s="8">
        <f t="shared" si="1"/>
        <v>-0.26041773875</v>
      </c>
      <c r="D27" s="2"/>
      <c r="E27" s="14">
        <v>0.000678613</v>
      </c>
      <c r="F27" s="2">
        <v>642</v>
      </c>
      <c r="G27" s="2" t="s">
        <v>17</v>
      </c>
      <c r="H27" s="2"/>
      <c r="I27" s="8">
        <f t="shared" si="2"/>
        <v>0</v>
      </c>
      <c r="J27" s="2"/>
      <c r="K27" s="14">
        <v>0.000678613</v>
      </c>
      <c r="L27" s="2"/>
      <c r="M27" s="9">
        <f t="shared" si="3"/>
        <v>0</v>
      </c>
      <c r="N27" s="9"/>
      <c r="O27" s="8">
        <f t="shared" si="0"/>
        <v>-0.26041773875</v>
      </c>
    </row>
    <row r="28" spans="1:15" ht="12.75">
      <c r="A28" s="2">
        <v>643</v>
      </c>
      <c r="B28" s="2" t="s">
        <v>56</v>
      </c>
      <c r="C28" s="8">
        <f t="shared" si="1"/>
        <v>-0.68993069375</v>
      </c>
      <c r="D28" s="2"/>
      <c r="E28" s="14">
        <v>0.001797865</v>
      </c>
      <c r="F28" s="2">
        <v>643</v>
      </c>
      <c r="G28" s="2" t="s">
        <v>18</v>
      </c>
      <c r="H28" s="2"/>
      <c r="I28" s="8">
        <f t="shared" si="2"/>
        <v>0</v>
      </c>
      <c r="J28" s="2"/>
      <c r="K28" s="14">
        <v>0.001797865</v>
      </c>
      <c r="L28" s="2"/>
      <c r="M28" s="9">
        <f t="shared" si="3"/>
        <v>0</v>
      </c>
      <c r="N28" s="9"/>
      <c r="O28" s="8">
        <f t="shared" si="0"/>
        <v>-0.68993069375</v>
      </c>
    </row>
    <row r="29" spans="1:15" ht="12.75">
      <c r="A29" s="2">
        <v>644</v>
      </c>
      <c r="B29" s="2" t="s">
        <v>57</v>
      </c>
      <c r="C29" s="8">
        <f t="shared" si="1"/>
        <v>-0.69000667625</v>
      </c>
      <c r="D29" s="2"/>
      <c r="E29" s="14">
        <v>0.001798063</v>
      </c>
      <c r="F29" s="2">
        <v>644</v>
      </c>
      <c r="G29" s="2" t="s">
        <v>19</v>
      </c>
      <c r="H29" s="2"/>
      <c r="I29" s="8">
        <f t="shared" si="2"/>
        <v>0</v>
      </c>
      <c r="J29" s="2"/>
      <c r="K29" s="14">
        <v>0.001798063</v>
      </c>
      <c r="L29" s="2"/>
      <c r="M29" s="9">
        <f t="shared" si="3"/>
        <v>0</v>
      </c>
      <c r="N29" s="9"/>
      <c r="O29" s="8">
        <f t="shared" si="0"/>
        <v>-0.69000667625</v>
      </c>
    </row>
    <row r="30" spans="1:15" ht="12.75">
      <c r="A30" s="2">
        <v>645</v>
      </c>
      <c r="B30" s="2" t="s">
        <v>58</v>
      </c>
      <c r="C30" s="8">
        <f t="shared" si="1"/>
        <v>-0.24973337124999997</v>
      </c>
      <c r="D30" s="2"/>
      <c r="E30" s="14">
        <v>0.000650771</v>
      </c>
      <c r="F30" s="2">
        <v>645</v>
      </c>
      <c r="G30" s="2" t="s">
        <v>20</v>
      </c>
      <c r="H30" s="2"/>
      <c r="I30" s="8">
        <f t="shared" si="2"/>
        <v>0</v>
      </c>
      <c r="J30" s="2"/>
      <c r="K30" s="14">
        <v>0.000650771</v>
      </c>
      <c r="L30" s="2"/>
      <c r="M30" s="9">
        <f t="shared" si="3"/>
        <v>0</v>
      </c>
      <c r="N30" s="9"/>
      <c r="O30" s="8">
        <f t="shared" si="0"/>
        <v>-0.24973337124999997</v>
      </c>
    </row>
    <row r="31" spans="1:15" ht="12.75">
      <c r="A31" s="2">
        <v>646</v>
      </c>
      <c r="B31" s="2" t="s">
        <v>59</v>
      </c>
      <c r="C31" s="8">
        <f t="shared" si="1"/>
        <v>-1.9609502200000002</v>
      </c>
      <c r="D31" s="2"/>
      <c r="E31" s="14">
        <v>0.005109968</v>
      </c>
      <c r="F31" s="2">
        <v>646</v>
      </c>
      <c r="G31" s="2" t="s">
        <v>21</v>
      </c>
      <c r="H31" s="2"/>
      <c r="I31" s="8">
        <f t="shared" si="2"/>
        <v>0</v>
      </c>
      <c r="J31" s="2"/>
      <c r="K31" s="14">
        <v>0.005109968</v>
      </c>
      <c r="L31" s="2"/>
      <c r="M31" s="9">
        <f t="shared" si="3"/>
        <v>0</v>
      </c>
      <c r="N31" s="9"/>
      <c r="O31" s="8">
        <f t="shared" si="0"/>
        <v>-1.9609502200000002</v>
      </c>
    </row>
    <row r="32" spans="1:15" ht="12.75">
      <c r="A32" s="2">
        <v>647</v>
      </c>
      <c r="B32" s="2" t="s">
        <v>60</v>
      </c>
      <c r="C32" s="8">
        <f t="shared" si="1"/>
        <v>-2.75067356625</v>
      </c>
      <c r="D32" s="2"/>
      <c r="E32" s="14">
        <v>0.007167879</v>
      </c>
      <c r="F32" s="2">
        <v>647</v>
      </c>
      <c r="G32" s="2" t="s">
        <v>22</v>
      </c>
      <c r="H32" s="2"/>
      <c r="I32" s="8">
        <f t="shared" si="2"/>
        <v>0</v>
      </c>
      <c r="J32" s="2"/>
      <c r="K32" s="14">
        <v>0.007167879</v>
      </c>
      <c r="L32" s="2"/>
      <c r="M32" s="9">
        <f t="shared" si="3"/>
        <v>0</v>
      </c>
      <c r="N32" s="9"/>
      <c r="O32" s="8">
        <f t="shared" si="0"/>
        <v>-2.75067356625</v>
      </c>
    </row>
    <row r="33" spans="1:15" ht="12.75">
      <c r="A33" s="2">
        <v>648</v>
      </c>
      <c r="B33" s="2" t="s">
        <v>61</v>
      </c>
      <c r="C33" s="8">
        <f t="shared" si="1"/>
        <v>-0.99236713875</v>
      </c>
      <c r="D33" s="2"/>
      <c r="E33" s="14">
        <v>0.002585973</v>
      </c>
      <c r="F33" s="2">
        <v>648</v>
      </c>
      <c r="G33" s="2" t="s">
        <v>23</v>
      </c>
      <c r="H33" s="2"/>
      <c r="I33" s="8">
        <f t="shared" si="2"/>
        <v>0</v>
      </c>
      <c r="J33" s="2"/>
      <c r="K33" s="14">
        <v>0.002585973</v>
      </c>
      <c r="L33" s="2"/>
      <c r="M33" s="9">
        <f t="shared" si="3"/>
        <v>0</v>
      </c>
      <c r="N33" s="9"/>
      <c r="O33" s="8">
        <f t="shared" si="0"/>
        <v>-0.99236713875</v>
      </c>
    </row>
    <row r="34" spans="1:15" ht="12.75">
      <c r="A34" s="2">
        <v>650</v>
      </c>
      <c r="B34" s="2" t="s">
        <v>62</v>
      </c>
      <c r="C34" s="8">
        <f t="shared" si="1"/>
        <v>-10.44755652625</v>
      </c>
      <c r="D34" s="2"/>
      <c r="E34" s="14">
        <v>0.027224903</v>
      </c>
      <c r="F34" s="2">
        <v>650</v>
      </c>
      <c r="G34" s="2" t="s">
        <v>24</v>
      </c>
      <c r="H34" s="2"/>
      <c r="I34" s="8">
        <f t="shared" si="2"/>
        <v>0</v>
      </c>
      <c r="J34" s="2"/>
      <c r="K34" s="14">
        <v>0.027224903</v>
      </c>
      <c r="L34" s="2"/>
      <c r="M34" s="9">
        <f t="shared" si="3"/>
        <v>0</v>
      </c>
      <c r="N34" s="9"/>
      <c r="O34" s="8">
        <f t="shared" si="0"/>
        <v>-10.44755652625</v>
      </c>
    </row>
    <row r="35" spans="1:15" ht="12.75">
      <c r="A35" s="2">
        <v>651</v>
      </c>
      <c r="B35" s="2" t="s">
        <v>77</v>
      </c>
      <c r="C35" s="8">
        <f>-E35*$C$2</f>
        <v>-0.13196893875000001</v>
      </c>
      <c r="D35" s="2"/>
      <c r="E35" s="14">
        <v>0.000343893</v>
      </c>
      <c r="F35" s="2">
        <v>651</v>
      </c>
      <c r="G35" s="2" t="s">
        <v>94</v>
      </c>
      <c r="H35" s="2"/>
      <c r="I35" s="8">
        <f t="shared" si="2"/>
        <v>0</v>
      </c>
      <c r="J35" s="2"/>
      <c r="K35" s="14">
        <v>0.000343893</v>
      </c>
      <c r="L35" s="2"/>
      <c r="M35" s="9"/>
      <c r="N35" s="9"/>
      <c r="O35" s="8">
        <f t="shared" si="0"/>
        <v>-0.13196893875000001</v>
      </c>
    </row>
    <row r="36" spans="1:15" ht="12.75">
      <c r="A36" s="2">
        <v>652</v>
      </c>
      <c r="B36" s="2" t="s">
        <v>63</v>
      </c>
      <c r="C36" s="8">
        <f t="shared" si="1"/>
        <v>-89.14773027875</v>
      </c>
      <c r="D36" s="2"/>
      <c r="E36" s="14">
        <v>0.232306789</v>
      </c>
      <c r="F36" s="2">
        <v>652</v>
      </c>
      <c r="G36" s="2" t="s">
        <v>25</v>
      </c>
      <c r="H36" s="2"/>
      <c r="I36" s="8">
        <f t="shared" si="2"/>
        <v>0</v>
      </c>
      <c r="J36" s="2"/>
      <c r="K36" s="14">
        <v>0.232306789</v>
      </c>
      <c r="L36" s="2"/>
      <c r="M36" s="9"/>
      <c r="N36" s="9"/>
      <c r="O36" s="8">
        <f t="shared" si="0"/>
        <v>-89.14773027875</v>
      </c>
    </row>
    <row r="37" spans="1:15" ht="12.75">
      <c r="A37" s="2">
        <v>653</v>
      </c>
      <c r="B37" s="2" t="s">
        <v>64</v>
      </c>
      <c r="C37" s="8">
        <f t="shared" si="1"/>
        <v>-33.90510801375</v>
      </c>
      <c r="D37" s="2"/>
      <c r="E37" s="14">
        <v>0.088352073</v>
      </c>
      <c r="F37" s="2">
        <v>653</v>
      </c>
      <c r="G37" s="2" t="s">
        <v>26</v>
      </c>
      <c r="H37" s="2"/>
      <c r="I37" s="8">
        <f t="shared" si="2"/>
        <v>0</v>
      </c>
      <c r="J37" s="2"/>
      <c r="K37" s="14">
        <v>0.088352073</v>
      </c>
      <c r="L37" s="2"/>
      <c r="M37" s="9"/>
      <c r="N37" s="9"/>
      <c r="O37" s="8">
        <f t="shared" si="0"/>
        <v>-33.90510801375</v>
      </c>
    </row>
    <row r="38" spans="1:15" ht="12.75">
      <c r="A38" s="2">
        <v>654</v>
      </c>
      <c r="B38" s="2" t="s">
        <v>65</v>
      </c>
      <c r="C38" s="8">
        <f t="shared" si="1"/>
        <v>-14.04134687875</v>
      </c>
      <c r="D38" s="2"/>
      <c r="E38" s="14">
        <v>0.036589829</v>
      </c>
      <c r="F38" s="2">
        <v>654</v>
      </c>
      <c r="G38" s="2" t="s">
        <v>27</v>
      </c>
      <c r="H38" s="2"/>
      <c r="I38" s="8">
        <f t="shared" si="2"/>
        <v>0</v>
      </c>
      <c r="J38" s="2"/>
      <c r="K38" s="14">
        <v>0.036589829</v>
      </c>
      <c r="L38" s="2"/>
      <c r="M38" s="9"/>
      <c r="N38" s="9"/>
      <c r="O38" s="8">
        <f t="shared" si="0"/>
        <v>-14.04134687875</v>
      </c>
    </row>
    <row r="39" spans="1:15" ht="12.75">
      <c r="A39" s="2">
        <v>658</v>
      </c>
      <c r="B39" s="2" t="s">
        <v>66</v>
      </c>
      <c r="C39" s="8">
        <f t="shared" si="1"/>
        <v>-15.07897733</v>
      </c>
      <c r="D39" s="2"/>
      <c r="E39" s="14">
        <v>0.039293752</v>
      </c>
      <c r="F39" s="2">
        <v>658</v>
      </c>
      <c r="G39" s="2" t="s">
        <v>28</v>
      </c>
      <c r="H39" s="2"/>
      <c r="I39" s="8">
        <f t="shared" si="2"/>
        <v>0</v>
      </c>
      <c r="J39" s="2"/>
      <c r="K39" s="14">
        <v>0.039293752</v>
      </c>
      <c r="L39" s="2"/>
      <c r="M39" s="9"/>
      <c r="N39" s="9"/>
      <c r="O39" s="8">
        <f t="shared" si="0"/>
        <v>-15.07897733</v>
      </c>
    </row>
    <row r="40" spans="1:15" ht="12.75">
      <c r="A40" s="2">
        <v>659</v>
      </c>
      <c r="B40" s="2" t="s">
        <v>67</v>
      </c>
      <c r="C40" s="8">
        <f t="shared" si="1"/>
        <v>-6.97574187875</v>
      </c>
      <c r="D40" s="2"/>
      <c r="E40" s="14">
        <v>0.018177829</v>
      </c>
      <c r="F40" s="2">
        <v>659</v>
      </c>
      <c r="G40" s="2" t="s">
        <v>29</v>
      </c>
      <c r="H40" s="2"/>
      <c r="I40" s="8">
        <f t="shared" si="2"/>
        <v>0</v>
      </c>
      <c r="J40" s="2"/>
      <c r="K40" s="14">
        <v>0.018177829</v>
      </c>
      <c r="L40" s="2"/>
      <c r="M40" s="9"/>
      <c r="N40" s="9"/>
      <c r="O40" s="8">
        <f t="shared" si="0"/>
        <v>-6.97574187875</v>
      </c>
    </row>
    <row r="41" spans="1:15" ht="12.75">
      <c r="A41" s="2">
        <v>660</v>
      </c>
      <c r="B41" s="2" t="s">
        <v>68</v>
      </c>
      <c r="C41" s="8">
        <f t="shared" si="1"/>
        <v>-4.6697896637500005</v>
      </c>
      <c r="D41" s="2"/>
      <c r="E41" s="14">
        <v>0.012168833</v>
      </c>
      <c r="F41" s="2">
        <v>660</v>
      </c>
      <c r="G41" s="2" t="s">
        <v>30</v>
      </c>
      <c r="H41" s="2"/>
      <c r="I41" s="8">
        <f t="shared" si="2"/>
        <v>0</v>
      </c>
      <c r="J41" s="2"/>
      <c r="K41" s="14">
        <v>0.012168833</v>
      </c>
      <c r="L41" s="2"/>
      <c r="M41" s="9">
        <f>SUM(I41*0.3531)</f>
        <v>0</v>
      </c>
      <c r="N41" s="9">
        <f>SUM(J41*0.354)</f>
        <v>0</v>
      </c>
      <c r="O41" s="8">
        <f t="shared" si="0"/>
        <v>-4.6697896637500005</v>
      </c>
    </row>
    <row r="42" spans="1:15" ht="12.75">
      <c r="A42" s="2">
        <v>662</v>
      </c>
      <c r="B42" s="2" t="s">
        <v>97</v>
      </c>
      <c r="C42" s="8">
        <f t="shared" si="1"/>
        <v>-0.5674645562499999</v>
      </c>
      <c r="D42" s="2"/>
      <c r="E42" s="14">
        <v>0.001478735</v>
      </c>
      <c r="F42" s="2">
        <v>662</v>
      </c>
      <c r="G42" s="2" t="s">
        <v>93</v>
      </c>
      <c r="H42" s="2"/>
      <c r="I42" s="8">
        <f t="shared" si="2"/>
        <v>0</v>
      </c>
      <c r="J42" s="2"/>
      <c r="K42" s="14">
        <v>0.001478735</v>
      </c>
      <c r="L42" s="2"/>
      <c r="M42" s="9">
        <f>SUM(I42*0.3531)</f>
        <v>0</v>
      </c>
      <c r="N42" s="9"/>
      <c r="O42" s="8">
        <f t="shared" si="0"/>
        <v>-0.5674645562499999</v>
      </c>
    </row>
    <row r="43" spans="1:15" ht="12.75">
      <c r="A43" s="2">
        <v>663</v>
      </c>
      <c r="B43" s="2" t="s">
        <v>69</v>
      </c>
      <c r="C43" s="8">
        <f t="shared" si="1"/>
        <v>-4.85521075625</v>
      </c>
      <c r="D43" s="2"/>
      <c r="E43" s="14">
        <v>0.012652015</v>
      </c>
      <c r="F43" s="2">
        <v>663</v>
      </c>
      <c r="G43" s="2" t="s">
        <v>31</v>
      </c>
      <c r="H43" s="2"/>
      <c r="I43" s="8">
        <f t="shared" si="2"/>
        <v>0</v>
      </c>
      <c r="J43" s="2"/>
      <c r="K43" s="14">
        <v>0.012652015</v>
      </c>
      <c r="L43" s="2"/>
      <c r="M43" s="9">
        <f>SUM(I43*0.3531)</f>
        <v>0</v>
      </c>
      <c r="N43" s="9">
        <f>SUM(J43*0.354)</f>
        <v>0</v>
      </c>
      <c r="O43" s="8">
        <f t="shared" si="0"/>
        <v>-4.85521075625</v>
      </c>
    </row>
    <row r="44" spans="1:15" ht="12.75">
      <c r="A44" s="2">
        <v>666</v>
      </c>
      <c r="B44" s="2" t="s">
        <v>71</v>
      </c>
      <c r="C44" s="8">
        <f t="shared" si="1"/>
        <v>-2.779232625</v>
      </c>
      <c r="D44" s="2"/>
      <c r="E44" s="14">
        <v>0.0072423</v>
      </c>
      <c r="F44" s="2">
        <v>666</v>
      </c>
      <c r="G44" s="2" t="s">
        <v>32</v>
      </c>
      <c r="H44" s="2"/>
      <c r="I44" s="8">
        <f t="shared" si="2"/>
        <v>0</v>
      </c>
      <c r="J44" s="2"/>
      <c r="K44" s="14">
        <v>0.0072423</v>
      </c>
      <c r="L44" s="2"/>
      <c r="M44" s="9">
        <f>SUM(I44*0.3531)</f>
        <v>0</v>
      </c>
      <c r="N44" s="9">
        <f>SUM(J44*0.354)</f>
        <v>0</v>
      </c>
      <c r="O44" s="8">
        <f t="shared" si="0"/>
        <v>-2.779232625</v>
      </c>
    </row>
    <row r="45" spans="1:15" ht="12.75">
      <c r="A45" s="2">
        <v>683</v>
      </c>
      <c r="B45" s="2" t="s">
        <v>70</v>
      </c>
      <c r="C45" s="8">
        <f t="shared" si="1"/>
        <v>-0.025317522500000002</v>
      </c>
      <c r="D45" s="2"/>
      <c r="E45" s="14">
        <v>6.5974E-05</v>
      </c>
      <c r="F45" s="2">
        <v>683</v>
      </c>
      <c r="G45" s="2" t="s">
        <v>33</v>
      </c>
      <c r="H45" s="2"/>
      <c r="I45" s="8">
        <f t="shared" si="2"/>
        <v>0</v>
      </c>
      <c r="J45" s="2"/>
      <c r="K45" s="14">
        <v>6.5974E-05</v>
      </c>
      <c r="L45" s="2"/>
      <c r="M45" s="9">
        <f>SUM(I45*0.3531)</f>
        <v>0</v>
      </c>
      <c r="N45" s="9">
        <f>SUM(J45*0.354)</f>
        <v>0</v>
      </c>
      <c r="O45" s="8">
        <f t="shared" si="0"/>
        <v>-0.025317522500000002</v>
      </c>
    </row>
    <row r="46" spans="1:15" ht="12.75">
      <c r="A46" s="2">
        <v>688</v>
      </c>
      <c r="B46" s="2" t="s">
        <v>73</v>
      </c>
      <c r="C46" s="8">
        <f t="shared" si="1"/>
        <v>-9.016026655</v>
      </c>
      <c r="D46" s="2"/>
      <c r="E46" s="14">
        <v>0.023494532</v>
      </c>
      <c r="F46" s="2">
        <v>688</v>
      </c>
      <c r="G46" s="2" t="s">
        <v>37</v>
      </c>
      <c r="H46" s="2"/>
      <c r="I46" s="8">
        <f t="shared" si="2"/>
        <v>0</v>
      </c>
      <c r="J46" s="2"/>
      <c r="K46" s="14">
        <v>0.023494532</v>
      </c>
      <c r="L46" s="2"/>
      <c r="M46" s="9"/>
      <c r="N46" s="2"/>
      <c r="O46" s="8">
        <f t="shared" si="0"/>
        <v>-9.016026655</v>
      </c>
    </row>
    <row r="47" spans="1:15" ht="12.75">
      <c r="A47" s="2"/>
      <c r="B47" s="2"/>
      <c r="C47" s="8"/>
      <c r="D47" s="8"/>
      <c r="E47" s="3"/>
      <c r="F47" s="2"/>
      <c r="G47" s="2"/>
      <c r="H47" s="2"/>
      <c r="I47" s="8"/>
      <c r="J47" s="8"/>
      <c r="K47" s="3">
        <f>SUM(K3:K46)</f>
        <v>1</v>
      </c>
      <c r="L47" s="2"/>
      <c r="M47" s="9">
        <f>SUM(M8:M46)</f>
        <v>0</v>
      </c>
      <c r="N47" s="2"/>
      <c r="O47" s="10">
        <f>SUM(O3:O46)</f>
        <v>-383.7500000000001</v>
      </c>
    </row>
    <row r="48" spans="1:15" ht="12.75">
      <c r="A48" s="2"/>
      <c r="B48" s="2"/>
      <c r="C48" s="8">
        <f>SUM(C3:C46)</f>
        <v>-383.7500000000001</v>
      </c>
      <c r="D48" s="8"/>
      <c r="E48" s="14">
        <f>SUM(E3:E46)</f>
        <v>1</v>
      </c>
      <c r="F48" s="2"/>
      <c r="G48" s="2"/>
      <c r="H48" s="2"/>
      <c r="I48" s="8">
        <f>SUM(I3:I47)</f>
        <v>0</v>
      </c>
      <c r="J48" s="8"/>
      <c r="K48" s="3">
        <f>K47-K2</f>
        <v>0</v>
      </c>
      <c r="L48" s="2"/>
      <c r="M48" s="2"/>
      <c r="N48" s="2"/>
      <c r="O48" s="2"/>
    </row>
    <row r="49" spans="1:15" ht="12.75">
      <c r="A49" s="5"/>
      <c r="B49" s="5"/>
      <c r="C49" s="11"/>
      <c r="D49" s="5"/>
      <c r="E49" s="14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11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11"/>
      <c r="D53" s="5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shightower</dc:creator>
  <cp:keywords/>
  <dc:description/>
  <cp:lastModifiedBy>Jaylene Papineau</cp:lastModifiedBy>
  <cp:lastPrinted>2021-07-12T18:10:12Z</cp:lastPrinted>
  <dcterms:created xsi:type="dcterms:W3CDTF">2004-02-18T07:28:44Z</dcterms:created>
  <dcterms:modified xsi:type="dcterms:W3CDTF">2021-08-10T16:44:36Z</dcterms:modified>
  <cp:category/>
  <cp:version/>
  <cp:contentType/>
  <cp:contentStatus/>
</cp:coreProperties>
</file>